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HOPPEM\Documents\Motorsport\VL\"/>
    </mc:Choice>
  </mc:AlternateContent>
  <xr:revisionPtr revIDLastSave="0" documentId="13_ncr:1_{10152993-144A-4F1C-8B24-1392FB0F92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ctor Ludorum" sheetId="1" r:id="rId1"/>
    <sheet name="INSTRUCTIONS" sheetId="2" r:id="rId2"/>
  </sheets>
  <definedNames>
    <definedName name="_xlnm._FilterDatabase" localSheetId="0" hidden="1">'Victor Ludorum'!$A$2:$AW$2</definedName>
    <definedName name="Events">'Victor Ludorum'!$C$2:$AQ$2</definedName>
    <definedName name="_xlnm.Print_Area" localSheetId="0">'Victor Ludorum'!$A$1:$AV$547</definedName>
    <definedName name="_xlnm.Print_Titles" localSheetId="0">'Victor Ludorum'!$1:$2</definedName>
    <definedName name="SortArea">'Victor Ludorum'!$B$2:$BC$547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107" i="1" l="1"/>
  <c r="BA107" i="1"/>
  <c r="AZ107" i="1"/>
  <c r="AY107" i="1"/>
  <c r="AX107" i="1"/>
  <c r="AS57" i="1"/>
  <c r="A57" i="1"/>
  <c r="BC106" i="1"/>
  <c r="BA106" i="1"/>
  <c r="AZ106" i="1"/>
  <c r="AY106" i="1"/>
  <c r="AX106" i="1"/>
  <c r="AS113" i="1"/>
  <c r="A113" i="1"/>
  <c r="BC421" i="1" l="1"/>
  <c r="BA421" i="1"/>
  <c r="AZ421" i="1"/>
  <c r="AY421" i="1"/>
  <c r="AX421" i="1"/>
  <c r="AS83" i="1"/>
  <c r="A83" i="1"/>
  <c r="A84" i="1"/>
  <c r="AS84" i="1"/>
  <c r="AX422" i="1"/>
  <c r="AY422" i="1"/>
  <c r="AZ422" i="1"/>
  <c r="BA422" i="1"/>
  <c r="BC422" i="1"/>
  <c r="BC116" i="1"/>
  <c r="BA116" i="1"/>
  <c r="AZ116" i="1"/>
  <c r="AY116" i="1"/>
  <c r="AX116" i="1"/>
  <c r="AS30" i="1"/>
  <c r="A30" i="1"/>
  <c r="BC530" i="1"/>
  <c r="BA530" i="1"/>
  <c r="AZ530" i="1"/>
  <c r="AY530" i="1"/>
  <c r="AX530" i="1"/>
  <c r="AS56" i="1"/>
  <c r="A56" i="1"/>
  <c r="BC331" i="1"/>
  <c r="BA331" i="1"/>
  <c r="AZ331" i="1"/>
  <c r="AY331" i="1"/>
  <c r="AX331" i="1"/>
  <c r="AS347" i="1"/>
  <c r="A347" i="1"/>
  <c r="BC329" i="1"/>
  <c r="BA329" i="1"/>
  <c r="AZ329" i="1"/>
  <c r="AY329" i="1"/>
  <c r="AX329" i="1"/>
  <c r="AS346" i="1"/>
  <c r="A346" i="1"/>
  <c r="BC419" i="1"/>
  <c r="BA419" i="1"/>
  <c r="AZ419" i="1"/>
  <c r="AY419" i="1"/>
  <c r="AX419" i="1"/>
  <c r="AS54" i="1"/>
  <c r="A54" i="1"/>
  <c r="D552" i="1" l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D550" i="1"/>
  <c r="C550" i="1"/>
  <c r="BC77" i="1"/>
  <c r="BA77" i="1"/>
  <c r="AZ77" i="1"/>
  <c r="AY77" i="1"/>
  <c r="AX77" i="1"/>
  <c r="AS134" i="1"/>
  <c r="A134" i="1"/>
  <c r="T551" i="1" l="1"/>
  <c r="T552" i="1"/>
  <c r="BC132" i="1"/>
  <c r="BA132" i="1"/>
  <c r="AZ132" i="1"/>
  <c r="AY132" i="1"/>
  <c r="AX132" i="1"/>
  <c r="AS70" i="1"/>
  <c r="A70" i="1"/>
  <c r="AS65" i="1"/>
  <c r="AS66" i="1"/>
  <c r="AS87" i="1"/>
  <c r="AS88" i="1"/>
  <c r="AS23" i="1"/>
  <c r="AS89" i="1"/>
  <c r="AS90" i="1"/>
  <c r="AS91" i="1"/>
  <c r="AS92" i="1"/>
  <c r="AS93" i="1"/>
  <c r="AS69" i="1"/>
  <c r="AS94" i="1"/>
  <c r="AS95" i="1"/>
  <c r="AS39" i="1"/>
  <c r="AS96" i="1"/>
  <c r="AS97" i="1"/>
  <c r="AS98" i="1"/>
  <c r="AS32" i="1"/>
  <c r="AS99" i="1"/>
  <c r="AS100" i="1"/>
  <c r="AS101" i="1"/>
  <c r="AS102" i="1"/>
  <c r="AS80" i="1"/>
  <c r="AS103" i="1"/>
  <c r="AS104" i="1"/>
  <c r="AS105" i="1"/>
  <c r="AS106" i="1"/>
  <c r="AS107" i="1"/>
  <c r="AS108" i="1"/>
  <c r="AS109" i="1"/>
  <c r="AS110" i="1"/>
  <c r="AS111" i="1"/>
  <c r="AS112" i="1"/>
  <c r="AS37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29" i="1"/>
  <c r="AS131" i="1"/>
  <c r="AS132" i="1"/>
  <c r="AS133" i="1"/>
  <c r="AS36" i="1"/>
  <c r="AS135" i="1"/>
  <c r="AS136" i="1"/>
  <c r="AS137" i="1"/>
  <c r="AS138" i="1"/>
  <c r="AS139" i="1"/>
  <c r="AS140" i="1"/>
  <c r="AS21" i="1"/>
  <c r="AS141" i="1"/>
  <c r="AS142" i="1"/>
  <c r="AS143" i="1"/>
  <c r="AS144" i="1"/>
  <c r="AS145" i="1"/>
  <c r="AS146" i="1"/>
  <c r="AS147" i="1"/>
  <c r="AS148" i="1"/>
  <c r="AS41" i="1"/>
  <c r="AS149" i="1"/>
  <c r="AS150" i="1"/>
  <c r="AS151" i="1"/>
  <c r="AS45" i="1"/>
  <c r="AS152" i="1"/>
  <c r="AS153" i="1"/>
  <c r="AS154" i="1"/>
  <c r="AS155" i="1"/>
  <c r="AS156" i="1"/>
  <c r="AS12" i="1"/>
  <c r="AS157" i="1"/>
  <c r="AS158" i="1"/>
  <c r="AS159" i="1"/>
  <c r="AS160" i="1"/>
  <c r="AS161" i="1"/>
  <c r="AS162" i="1"/>
  <c r="AS163" i="1"/>
  <c r="AS164" i="1"/>
  <c r="AS46" i="1"/>
  <c r="AS47" i="1"/>
  <c r="AS165" i="1"/>
  <c r="AS42" i="1"/>
  <c r="AS58" i="1"/>
  <c r="AS3" i="1"/>
  <c r="AS64" i="1"/>
  <c r="AS166" i="1"/>
  <c r="AS167" i="1"/>
  <c r="AS61" i="1"/>
  <c r="AS62" i="1"/>
  <c r="AS168" i="1"/>
  <c r="AS169" i="1"/>
  <c r="AS74" i="1"/>
  <c r="AS170" i="1"/>
  <c r="AS60" i="1"/>
  <c r="AS75" i="1"/>
  <c r="AS171" i="1"/>
  <c r="AS172" i="1"/>
  <c r="AS173" i="1"/>
  <c r="AS174" i="1"/>
  <c r="AS175" i="1"/>
  <c r="AS34" i="1"/>
  <c r="AS176" i="1"/>
  <c r="AS177" i="1"/>
  <c r="AS178" i="1"/>
  <c r="AS179" i="1"/>
  <c r="AS180" i="1"/>
  <c r="AS71" i="1"/>
  <c r="AS63" i="1"/>
  <c r="AS181" i="1"/>
  <c r="AS182" i="1"/>
  <c r="AS35" i="1"/>
  <c r="AS183" i="1"/>
  <c r="AS184" i="1"/>
  <c r="AS10" i="1"/>
  <c r="AS185" i="1"/>
  <c r="AS40" i="1"/>
  <c r="AS27" i="1"/>
  <c r="AS186" i="1"/>
  <c r="AS187" i="1"/>
  <c r="AS188" i="1"/>
  <c r="AS189" i="1"/>
  <c r="AS190" i="1"/>
  <c r="AS191" i="1"/>
  <c r="AS192" i="1"/>
  <c r="AS193" i="1"/>
  <c r="AS194" i="1"/>
  <c r="AS20" i="1"/>
  <c r="AS195" i="1"/>
  <c r="AS196" i="1"/>
  <c r="AS197" i="1"/>
  <c r="AS198" i="1"/>
  <c r="AS199" i="1"/>
  <c r="AS8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72" i="1"/>
  <c r="AS215" i="1"/>
  <c r="AS216" i="1"/>
  <c r="AS217" i="1"/>
  <c r="AS218" i="1"/>
  <c r="AS22" i="1"/>
  <c r="AS219" i="1"/>
  <c r="AS220" i="1"/>
  <c r="AS221" i="1"/>
  <c r="AS222" i="1"/>
  <c r="AS223" i="1"/>
  <c r="AS224" i="1"/>
  <c r="AS225" i="1"/>
  <c r="AS226" i="1"/>
  <c r="AS227" i="1"/>
  <c r="AS7" i="1"/>
  <c r="AS228" i="1"/>
  <c r="AS229" i="1"/>
  <c r="AS48" i="1"/>
  <c r="AS230" i="1"/>
  <c r="AS81" i="1"/>
  <c r="AS231" i="1"/>
  <c r="AS232" i="1"/>
  <c r="AS233" i="1"/>
  <c r="AS234" i="1"/>
  <c r="AS235" i="1"/>
  <c r="AS236" i="1"/>
  <c r="AS237" i="1"/>
  <c r="AS238" i="1"/>
  <c r="AS49" i="1"/>
  <c r="AS239" i="1"/>
  <c r="AS240" i="1"/>
  <c r="AS241" i="1"/>
  <c r="AS13" i="1"/>
  <c r="AS242" i="1"/>
  <c r="AS24" i="1"/>
  <c r="AS243" i="1"/>
  <c r="AS244" i="1"/>
  <c r="AS245" i="1"/>
  <c r="AS246" i="1"/>
  <c r="AS247" i="1"/>
  <c r="AS248" i="1"/>
  <c r="AS249" i="1"/>
  <c r="AS68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59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50" i="1"/>
  <c r="AS296" i="1"/>
  <c r="AS297" i="1"/>
  <c r="AS298" i="1"/>
  <c r="AS299" i="1"/>
  <c r="AS300" i="1"/>
  <c r="AS301" i="1"/>
  <c r="AS15" i="1"/>
  <c r="AS14" i="1"/>
  <c r="AS302" i="1"/>
  <c r="AS303" i="1"/>
  <c r="AS304" i="1"/>
  <c r="AS305" i="1"/>
  <c r="AS306" i="1"/>
  <c r="AS307" i="1"/>
  <c r="AS5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18" i="1"/>
  <c r="AS76" i="1"/>
  <c r="AS328" i="1"/>
  <c r="AS329" i="1"/>
  <c r="AS330" i="1"/>
  <c r="AS331" i="1"/>
  <c r="AS332" i="1"/>
  <c r="AS19" i="1"/>
  <c r="AS17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51" i="1"/>
  <c r="AS52" i="1"/>
  <c r="AS348" i="1"/>
  <c r="AS349" i="1"/>
  <c r="AS350" i="1"/>
  <c r="AS351" i="1"/>
  <c r="AS33" i="1"/>
  <c r="AS352" i="1"/>
  <c r="AS6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26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82" i="1"/>
  <c r="AS429" i="1"/>
  <c r="AS430" i="1"/>
  <c r="AS431" i="1"/>
  <c r="AS53" i="1"/>
  <c r="AS432" i="1"/>
  <c r="AS433" i="1"/>
  <c r="AS434" i="1"/>
  <c r="AS435" i="1"/>
  <c r="AS436" i="1"/>
  <c r="AS437" i="1"/>
  <c r="AS438" i="1"/>
  <c r="AS439" i="1"/>
  <c r="AS440" i="1"/>
  <c r="AS28" i="1"/>
  <c r="AS441" i="1"/>
  <c r="AS442" i="1"/>
  <c r="AS443" i="1"/>
  <c r="AS444" i="1"/>
  <c r="AS445" i="1"/>
  <c r="AS446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8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67" i="1"/>
  <c r="AS487" i="1"/>
  <c r="AS488" i="1"/>
  <c r="AS77" i="1"/>
  <c r="AS85" i="1"/>
  <c r="AS73" i="1"/>
  <c r="AS489" i="1"/>
  <c r="AS11" i="1"/>
  <c r="AS490" i="1"/>
  <c r="AS43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4" i="1"/>
  <c r="AS503" i="1"/>
  <c r="AS504" i="1"/>
  <c r="AS505" i="1"/>
  <c r="AS506" i="1"/>
  <c r="AS507" i="1"/>
  <c r="AS508" i="1"/>
  <c r="AS509" i="1"/>
  <c r="AS510" i="1"/>
  <c r="AS511" i="1"/>
  <c r="AS512" i="1"/>
  <c r="AS513" i="1"/>
  <c r="AS31" i="1"/>
  <c r="AS514" i="1"/>
  <c r="AS515" i="1"/>
  <c r="AS516" i="1"/>
  <c r="AS517" i="1"/>
  <c r="AS78" i="1"/>
  <c r="AS518" i="1"/>
  <c r="AS519" i="1"/>
  <c r="AS520" i="1"/>
  <c r="AS521" i="1"/>
  <c r="AS522" i="1"/>
  <c r="AS523" i="1"/>
  <c r="AS524" i="1"/>
  <c r="AS525" i="1"/>
  <c r="AS526" i="1"/>
  <c r="AS527" i="1"/>
  <c r="AS9" i="1"/>
  <c r="AS528" i="1"/>
  <c r="AS529" i="1"/>
  <c r="AS530" i="1"/>
  <c r="AS531" i="1"/>
  <c r="AS532" i="1"/>
  <c r="AS55" i="1"/>
  <c r="AS79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S545" i="1"/>
  <c r="AS546" i="1"/>
  <c r="AS547" i="1"/>
  <c r="AS548" i="1"/>
  <c r="AS38" i="1"/>
  <c r="AS25" i="1"/>
  <c r="AS86" i="1"/>
  <c r="AS549" i="1"/>
  <c r="AS44" i="1"/>
  <c r="AS16" i="1"/>
  <c r="BC6" i="1"/>
  <c r="BA6" i="1"/>
  <c r="AZ6" i="1"/>
  <c r="AY6" i="1"/>
  <c r="AX6" i="1"/>
  <c r="A39" i="1"/>
  <c r="BC118" i="1"/>
  <c r="BA118" i="1"/>
  <c r="AZ118" i="1"/>
  <c r="AY118" i="1"/>
  <c r="AX118" i="1"/>
  <c r="A63" i="1"/>
  <c r="BC89" i="1"/>
  <c r="BA89" i="1"/>
  <c r="AZ89" i="1"/>
  <c r="AY89" i="1"/>
  <c r="AX89" i="1"/>
  <c r="A58" i="1"/>
  <c r="BC94" i="1"/>
  <c r="BA94" i="1"/>
  <c r="AZ94" i="1"/>
  <c r="AY94" i="1"/>
  <c r="AX94" i="1"/>
  <c r="A61" i="1"/>
  <c r="BC95" i="1"/>
  <c r="BA95" i="1"/>
  <c r="AZ95" i="1"/>
  <c r="AY95" i="1"/>
  <c r="AX95" i="1"/>
  <c r="A62" i="1"/>
  <c r="BC396" i="1" l="1"/>
  <c r="BA396" i="1"/>
  <c r="AZ396" i="1"/>
  <c r="AY396" i="1"/>
  <c r="AX396" i="1"/>
  <c r="A425" i="1"/>
  <c r="BC504" i="1" l="1"/>
  <c r="BA504" i="1"/>
  <c r="AZ504" i="1"/>
  <c r="AY504" i="1"/>
  <c r="AX504" i="1"/>
  <c r="A41" i="1"/>
  <c r="BC278" i="1"/>
  <c r="BA278" i="1"/>
  <c r="AZ278" i="1"/>
  <c r="AY278" i="1"/>
  <c r="AX278" i="1"/>
  <c r="A356" i="1"/>
  <c r="BC274" i="1"/>
  <c r="BA274" i="1"/>
  <c r="AZ274" i="1"/>
  <c r="AY274" i="1"/>
  <c r="AX274" i="1"/>
  <c r="A247" i="1"/>
  <c r="BC155" i="1"/>
  <c r="BA155" i="1"/>
  <c r="AZ155" i="1"/>
  <c r="AY155" i="1"/>
  <c r="AX155" i="1"/>
  <c r="A156" i="1"/>
  <c r="BC214" i="1"/>
  <c r="BA214" i="1"/>
  <c r="AZ214" i="1"/>
  <c r="AY214" i="1"/>
  <c r="AX214" i="1"/>
  <c r="A114" i="1"/>
  <c r="BC17" i="1"/>
  <c r="BC18" i="1"/>
  <c r="BC19" i="1"/>
  <c r="AX17" i="1"/>
  <c r="AY17" i="1"/>
  <c r="AZ17" i="1"/>
  <c r="BA17" i="1"/>
  <c r="BC16" i="1"/>
  <c r="BA16" i="1"/>
  <c r="AZ16" i="1"/>
  <c r="AY16" i="1"/>
  <c r="AX16" i="1"/>
  <c r="A209" i="1"/>
  <c r="BC12" i="1"/>
  <c r="AX5" i="1"/>
  <c r="AY5" i="1"/>
  <c r="AZ5" i="1"/>
  <c r="BA5" i="1"/>
  <c r="BC5" i="1"/>
  <c r="AX7" i="1"/>
  <c r="AY7" i="1"/>
  <c r="AZ7" i="1"/>
  <c r="BA7" i="1"/>
  <c r="BC7" i="1"/>
  <c r="AX8" i="1"/>
  <c r="AY8" i="1"/>
  <c r="AZ8" i="1"/>
  <c r="BA8" i="1"/>
  <c r="BC8" i="1"/>
  <c r="AX9" i="1"/>
  <c r="AY9" i="1"/>
  <c r="AZ9" i="1"/>
  <c r="BA9" i="1"/>
  <c r="BC9" i="1"/>
  <c r="AX10" i="1"/>
  <c r="AY10" i="1"/>
  <c r="AZ10" i="1"/>
  <c r="BA10" i="1"/>
  <c r="BC10" i="1"/>
  <c r="AX11" i="1"/>
  <c r="AY11" i="1"/>
  <c r="AZ11" i="1"/>
  <c r="BA11" i="1"/>
  <c r="BC11" i="1"/>
  <c r="AX12" i="1"/>
  <c r="AY12" i="1"/>
  <c r="AZ12" i="1"/>
  <c r="BA12" i="1"/>
  <c r="AX13" i="1"/>
  <c r="AY13" i="1"/>
  <c r="AZ13" i="1"/>
  <c r="BA13" i="1"/>
  <c r="AX14" i="1"/>
  <c r="AY14" i="1"/>
  <c r="AZ14" i="1"/>
  <c r="BA14" i="1"/>
  <c r="BC14" i="1"/>
  <c r="BC167" i="1" l="1"/>
  <c r="BA167" i="1"/>
  <c r="AZ167" i="1"/>
  <c r="AY167" i="1"/>
  <c r="AX167" i="1"/>
  <c r="A117" i="1"/>
  <c r="BC472" i="1"/>
  <c r="BA472" i="1"/>
  <c r="AZ472" i="1"/>
  <c r="AY472" i="1"/>
  <c r="AX472" i="1"/>
  <c r="A481" i="1"/>
  <c r="BC477" i="1"/>
  <c r="BA477" i="1"/>
  <c r="AZ477" i="1"/>
  <c r="AY477" i="1"/>
  <c r="AX477" i="1"/>
  <c r="A485" i="1"/>
  <c r="BC469" i="1"/>
  <c r="BA469" i="1"/>
  <c r="AZ469" i="1"/>
  <c r="AY469" i="1"/>
  <c r="AX469" i="1"/>
  <c r="A478" i="1"/>
  <c r="BC120" i="1"/>
  <c r="BA120" i="1"/>
  <c r="AZ120" i="1"/>
  <c r="AY120" i="1"/>
  <c r="AX120" i="1"/>
  <c r="A87" i="1"/>
  <c r="A362" i="1"/>
  <c r="A93" i="1"/>
  <c r="A184" i="1"/>
  <c r="A475" i="1"/>
  <c r="A252" i="1"/>
  <c r="A228" i="1"/>
  <c r="A370" i="1"/>
  <c r="A431" i="1"/>
  <c r="AV431" i="1" l="1"/>
  <c r="BC535" i="1"/>
  <c r="BA535" i="1"/>
  <c r="AZ535" i="1"/>
  <c r="AY535" i="1"/>
  <c r="AX535" i="1"/>
  <c r="A544" i="1"/>
  <c r="BC204" i="1" l="1"/>
  <c r="BA204" i="1"/>
  <c r="AZ204" i="1"/>
  <c r="AY204" i="1"/>
  <c r="AX204" i="1"/>
  <c r="A139" i="1"/>
  <c r="BC143" i="1" l="1"/>
  <c r="BA143" i="1"/>
  <c r="AZ143" i="1"/>
  <c r="AY143" i="1"/>
  <c r="AX143" i="1"/>
  <c r="A118" i="1"/>
  <c r="BC64" i="1"/>
  <c r="BA64" i="1"/>
  <c r="AZ64" i="1"/>
  <c r="AY64" i="1"/>
  <c r="AX64" i="1"/>
  <c r="A23" i="1"/>
  <c r="BC450" i="1"/>
  <c r="BA450" i="1"/>
  <c r="AZ450" i="1"/>
  <c r="AY450" i="1"/>
  <c r="AX450" i="1"/>
  <c r="A452" i="1"/>
  <c r="BC84" i="1" l="1"/>
  <c r="BA84" i="1"/>
  <c r="AZ84" i="1"/>
  <c r="AY84" i="1"/>
  <c r="AX84" i="1"/>
  <c r="A96" i="1"/>
  <c r="BC83" i="1"/>
  <c r="BA83" i="1"/>
  <c r="AZ83" i="1"/>
  <c r="AY83" i="1"/>
  <c r="AX83" i="1"/>
  <c r="A476" i="1"/>
  <c r="BC50" i="1"/>
  <c r="BA50" i="1"/>
  <c r="AZ50" i="1"/>
  <c r="AY50" i="1"/>
  <c r="AX50" i="1"/>
  <c r="A223" i="1"/>
  <c r="BC273" i="1"/>
  <c r="BA273" i="1"/>
  <c r="AZ273" i="1"/>
  <c r="AY273" i="1"/>
  <c r="AX273" i="1"/>
  <c r="A262" i="1"/>
  <c r="BC154" i="1"/>
  <c r="BA154" i="1"/>
  <c r="AZ154" i="1"/>
  <c r="AY154" i="1"/>
  <c r="AX154" i="1"/>
  <c r="A453" i="1"/>
  <c r="BC49" i="1"/>
  <c r="BA49" i="1"/>
  <c r="AZ49" i="1"/>
  <c r="AY49" i="1"/>
  <c r="AX49" i="1"/>
  <c r="A331" i="1"/>
  <c r="BC344" i="1"/>
  <c r="BA344" i="1"/>
  <c r="AZ344" i="1"/>
  <c r="AY344" i="1"/>
  <c r="AX344" i="1"/>
  <c r="A293" i="1"/>
  <c r="BC34" i="1"/>
  <c r="BA34" i="1"/>
  <c r="AZ34" i="1"/>
  <c r="AY34" i="1"/>
  <c r="AX34" i="1"/>
  <c r="A79" i="1"/>
  <c r="BC159" i="1"/>
  <c r="BA159" i="1"/>
  <c r="AZ159" i="1"/>
  <c r="AY159" i="1"/>
  <c r="AX159" i="1"/>
  <c r="A142" i="1"/>
  <c r="BC75" i="1"/>
  <c r="BA75" i="1"/>
  <c r="AZ75" i="1"/>
  <c r="AY75" i="1"/>
  <c r="AX75" i="1"/>
  <c r="A241" i="1"/>
  <c r="BC82" i="1"/>
  <c r="BA82" i="1"/>
  <c r="AZ82" i="1"/>
  <c r="AY82" i="1"/>
  <c r="AX82" i="1"/>
  <c r="A430" i="1"/>
  <c r="BC400" i="1"/>
  <c r="BA400" i="1"/>
  <c r="AZ400" i="1"/>
  <c r="AY400" i="1"/>
  <c r="AX400" i="1"/>
  <c r="A366" i="1"/>
  <c r="BC332" i="1"/>
  <c r="BA332" i="1"/>
  <c r="AZ332" i="1"/>
  <c r="AY332" i="1"/>
  <c r="AX332" i="1"/>
  <c r="A274" i="1"/>
  <c r="BC547" i="1"/>
  <c r="BA547" i="1"/>
  <c r="AZ547" i="1"/>
  <c r="AY547" i="1"/>
  <c r="AX547" i="1"/>
  <c r="BC96" i="1"/>
  <c r="BA96" i="1"/>
  <c r="AZ96" i="1"/>
  <c r="AY96" i="1"/>
  <c r="AX96" i="1"/>
  <c r="BC546" i="1"/>
  <c r="BA546" i="1"/>
  <c r="AZ546" i="1"/>
  <c r="AY546" i="1"/>
  <c r="AX546" i="1"/>
  <c r="BC545" i="1"/>
  <c r="BA545" i="1"/>
  <c r="AZ545" i="1"/>
  <c r="AY545" i="1"/>
  <c r="AX545" i="1"/>
  <c r="BC544" i="1"/>
  <c r="BA544" i="1"/>
  <c r="AZ544" i="1"/>
  <c r="AY544" i="1"/>
  <c r="AX544" i="1"/>
  <c r="BC543" i="1"/>
  <c r="BA543" i="1"/>
  <c r="AZ543" i="1"/>
  <c r="AY543" i="1"/>
  <c r="AX543" i="1"/>
  <c r="BC542" i="1"/>
  <c r="BA542" i="1"/>
  <c r="AZ542" i="1"/>
  <c r="AY542" i="1"/>
  <c r="AX542" i="1"/>
  <c r="BC541" i="1"/>
  <c r="BA541" i="1"/>
  <c r="AZ541" i="1"/>
  <c r="AY541" i="1"/>
  <c r="AX541" i="1"/>
  <c r="BC540" i="1"/>
  <c r="BA540" i="1"/>
  <c r="AZ540" i="1"/>
  <c r="AY540" i="1"/>
  <c r="AX540" i="1"/>
  <c r="BC539" i="1"/>
  <c r="BA539" i="1"/>
  <c r="AZ539" i="1"/>
  <c r="AY539" i="1"/>
  <c r="AX539" i="1"/>
  <c r="BC538" i="1"/>
  <c r="BA538" i="1"/>
  <c r="AZ538" i="1"/>
  <c r="AY538" i="1"/>
  <c r="AX538" i="1"/>
  <c r="BC537" i="1"/>
  <c r="BA537" i="1"/>
  <c r="AZ537" i="1"/>
  <c r="AY537" i="1"/>
  <c r="AX537" i="1"/>
  <c r="BC536" i="1"/>
  <c r="BA536" i="1"/>
  <c r="AZ536" i="1"/>
  <c r="AY536" i="1"/>
  <c r="AX536" i="1"/>
  <c r="BC534" i="1"/>
  <c r="BA534" i="1"/>
  <c r="AZ534" i="1"/>
  <c r="AY534" i="1"/>
  <c r="AX534" i="1"/>
  <c r="BC533" i="1"/>
  <c r="BA533" i="1"/>
  <c r="AZ533" i="1"/>
  <c r="AY533" i="1"/>
  <c r="AX533" i="1"/>
  <c r="BC532" i="1"/>
  <c r="BA532" i="1"/>
  <c r="AZ532" i="1"/>
  <c r="AY532" i="1"/>
  <c r="AX532" i="1"/>
  <c r="BC531" i="1"/>
  <c r="BA531" i="1"/>
  <c r="AZ531" i="1"/>
  <c r="AY531" i="1"/>
  <c r="AX531" i="1"/>
  <c r="BC529" i="1"/>
  <c r="BA529" i="1"/>
  <c r="AZ529" i="1"/>
  <c r="AY529" i="1"/>
  <c r="AX529" i="1"/>
  <c r="BC528" i="1"/>
  <c r="BA528" i="1"/>
  <c r="AZ528" i="1"/>
  <c r="AY528" i="1"/>
  <c r="AX528" i="1"/>
  <c r="BC527" i="1"/>
  <c r="BA527" i="1"/>
  <c r="AZ527" i="1"/>
  <c r="AY527" i="1"/>
  <c r="AX527" i="1"/>
  <c r="BC526" i="1"/>
  <c r="BA526" i="1"/>
  <c r="AZ526" i="1"/>
  <c r="AY526" i="1"/>
  <c r="AX526" i="1"/>
  <c r="BC525" i="1"/>
  <c r="BA525" i="1"/>
  <c r="AZ525" i="1"/>
  <c r="AY525" i="1"/>
  <c r="AX525" i="1"/>
  <c r="BC524" i="1"/>
  <c r="BA524" i="1"/>
  <c r="AZ524" i="1"/>
  <c r="AY524" i="1"/>
  <c r="AX524" i="1"/>
  <c r="BC110" i="1"/>
  <c r="BA110" i="1"/>
  <c r="AZ110" i="1"/>
  <c r="AY110" i="1"/>
  <c r="AX110" i="1"/>
  <c r="BC523" i="1"/>
  <c r="BA523" i="1"/>
  <c r="AZ523" i="1"/>
  <c r="AY523" i="1"/>
  <c r="AX523" i="1"/>
  <c r="BC522" i="1"/>
  <c r="BA522" i="1"/>
  <c r="AZ522" i="1"/>
  <c r="AY522" i="1"/>
  <c r="AX522" i="1"/>
  <c r="BC521" i="1"/>
  <c r="BA521" i="1"/>
  <c r="AZ521" i="1"/>
  <c r="AY521" i="1"/>
  <c r="AX521" i="1"/>
  <c r="BC520" i="1"/>
  <c r="BA520" i="1"/>
  <c r="AZ520" i="1"/>
  <c r="AY520" i="1"/>
  <c r="AX520" i="1"/>
  <c r="BC519" i="1"/>
  <c r="BA519" i="1"/>
  <c r="AZ519" i="1"/>
  <c r="AY519" i="1"/>
  <c r="AX519" i="1"/>
  <c r="BC518" i="1"/>
  <c r="BA518" i="1"/>
  <c r="AZ518" i="1"/>
  <c r="AY518" i="1"/>
  <c r="AX518" i="1"/>
  <c r="BC517" i="1"/>
  <c r="BA517" i="1"/>
  <c r="AZ517" i="1"/>
  <c r="AY517" i="1"/>
  <c r="AX517" i="1"/>
  <c r="BC516" i="1"/>
  <c r="BA516" i="1"/>
  <c r="AZ516" i="1"/>
  <c r="AY516" i="1"/>
  <c r="AX516" i="1"/>
  <c r="BC515" i="1"/>
  <c r="BA515" i="1"/>
  <c r="AZ515" i="1"/>
  <c r="AY515" i="1"/>
  <c r="AX515" i="1"/>
  <c r="BC514" i="1"/>
  <c r="BA514" i="1"/>
  <c r="AZ514" i="1"/>
  <c r="AY514" i="1"/>
  <c r="AX514" i="1"/>
  <c r="BC513" i="1"/>
  <c r="BA513" i="1"/>
  <c r="AZ513" i="1"/>
  <c r="AY513" i="1"/>
  <c r="AX513" i="1"/>
  <c r="BC512" i="1"/>
  <c r="BA512" i="1"/>
  <c r="AZ512" i="1"/>
  <c r="AY512" i="1"/>
  <c r="AX512" i="1"/>
  <c r="BC511" i="1"/>
  <c r="BA511" i="1"/>
  <c r="AZ511" i="1"/>
  <c r="AY511" i="1"/>
  <c r="AX511" i="1"/>
  <c r="BC510" i="1"/>
  <c r="BA510" i="1"/>
  <c r="AZ510" i="1"/>
  <c r="AY510" i="1"/>
  <c r="AX510" i="1"/>
  <c r="BC509" i="1"/>
  <c r="BA509" i="1"/>
  <c r="AZ509" i="1"/>
  <c r="AY509" i="1"/>
  <c r="AX509" i="1"/>
  <c r="BC508" i="1"/>
  <c r="BA508" i="1"/>
  <c r="AZ508" i="1"/>
  <c r="AY508" i="1"/>
  <c r="AX508" i="1"/>
  <c r="BC60" i="1"/>
  <c r="BA60" i="1"/>
  <c r="AZ60" i="1"/>
  <c r="AY60" i="1"/>
  <c r="AX60" i="1"/>
  <c r="BC507" i="1"/>
  <c r="BA507" i="1"/>
  <c r="AZ507" i="1"/>
  <c r="AY507" i="1"/>
  <c r="AX507" i="1"/>
  <c r="BC506" i="1"/>
  <c r="BA506" i="1"/>
  <c r="AZ506" i="1"/>
  <c r="AY506" i="1"/>
  <c r="AX506" i="1"/>
  <c r="BC109" i="1"/>
  <c r="BA109" i="1"/>
  <c r="AZ109" i="1"/>
  <c r="AY109" i="1"/>
  <c r="AX109" i="1"/>
  <c r="BC505" i="1"/>
  <c r="BA505" i="1"/>
  <c r="AZ505" i="1"/>
  <c r="AY505" i="1"/>
  <c r="AX505" i="1"/>
  <c r="BC42" i="1"/>
  <c r="BA42" i="1"/>
  <c r="AZ42" i="1"/>
  <c r="AY42" i="1"/>
  <c r="AX42" i="1"/>
  <c r="BC503" i="1"/>
  <c r="BA503" i="1"/>
  <c r="AZ503" i="1"/>
  <c r="AY503" i="1"/>
  <c r="AX503" i="1"/>
  <c r="BC502" i="1"/>
  <c r="BA502" i="1"/>
  <c r="AZ502" i="1"/>
  <c r="AY502" i="1"/>
  <c r="AX502" i="1"/>
  <c r="BC501" i="1"/>
  <c r="BA501" i="1"/>
  <c r="AZ501" i="1"/>
  <c r="AY501" i="1"/>
  <c r="AX501" i="1"/>
  <c r="BC500" i="1"/>
  <c r="BA500" i="1"/>
  <c r="AZ500" i="1"/>
  <c r="AY500" i="1"/>
  <c r="AX500" i="1"/>
  <c r="BC499" i="1"/>
  <c r="BA499" i="1"/>
  <c r="AZ499" i="1"/>
  <c r="AY499" i="1"/>
  <c r="AX499" i="1"/>
  <c r="BC498" i="1"/>
  <c r="BA498" i="1"/>
  <c r="AZ498" i="1"/>
  <c r="AY498" i="1"/>
  <c r="AX498" i="1"/>
  <c r="BC497" i="1"/>
  <c r="BA497" i="1"/>
  <c r="AZ497" i="1"/>
  <c r="AY497" i="1"/>
  <c r="AX497" i="1"/>
  <c r="BC496" i="1"/>
  <c r="BA496" i="1"/>
  <c r="AZ496" i="1"/>
  <c r="AY496" i="1"/>
  <c r="AX496" i="1"/>
  <c r="BC55" i="1"/>
  <c r="BA55" i="1"/>
  <c r="AZ55" i="1"/>
  <c r="AY55" i="1"/>
  <c r="AX55" i="1"/>
  <c r="BC495" i="1"/>
  <c r="BA495" i="1"/>
  <c r="AZ495" i="1"/>
  <c r="AY495" i="1"/>
  <c r="AX495" i="1"/>
  <c r="BC494" i="1"/>
  <c r="BA494" i="1"/>
  <c r="AZ494" i="1"/>
  <c r="AY494" i="1"/>
  <c r="AX494" i="1"/>
  <c r="BC492" i="1"/>
  <c r="BA492" i="1"/>
  <c r="AZ492" i="1"/>
  <c r="AY492" i="1"/>
  <c r="AX492" i="1"/>
  <c r="BC491" i="1"/>
  <c r="BA491" i="1"/>
  <c r="AZ491" i="1"/>
  <c r="AY491" i="1"/>
  <c r="AX491" i="1"/>
  <c r="BC490" i="1"/>
  <c r="BA490" i="1"/>
  <c r="AZ490" i="1"/>
  <c r="AY490" i="1"/>
  <c r="AX490" i="1"/>
  <c r="BC489" i="1"/>
  <c r="BA489" i="1"/>
  <c r="AZ489" i="1"/>
  <c r="AY489" i="1"/>
  <c r="AX489" i="1"/>
  <c r="BC37" i="1"/>
  <c r="BA37" i="1"/>
  <c r="AZ37" i="1"/>
  <c r="AY37" i="1"/>
  <c r="AX37" i="1"/>
  <c r="BC488" i="1"/>
  <c r="BA488" i="1"/>
  <c r="AZ488" i="1"/>
  <c r="AY488" i="1"/>
  <c r="AX488" i="1"/>
  <c r="BC487" i="1"/>
  <c r="BA487" i="1"/>
  <c r="AZ487" i="1"/>
  <c r="AY487" i="1"/>
  <c r="AX487" i="1"/>
  <c r="BC486" i="1"/>
  <c r="BA486" i="1"/>
  <c r="AZ486" i="1"/>
  <c r="AY486" i="1"/>
  <c r="AX486" i="1"/>
  <c r="BC485" i="1"/>
  <c r="BA485" i="1"/>
  <c r="AZ485" i="1"/>
  <c r="AY485" i="1"/>
  <c r="AX485" i="1"/>
  <c r="BC484" i="1"/>
  <c r="BA484" i="1"/>
  <c r="AZ484" i="1"/>
  <c r="AY484" i="1"/>
  <c r="AX484" i="1"/>
  <c r="BC483" i="1"/>
  <c r="BA483" i="1"/>
  <c r="AZ483" i="1"/>
  <c r="AY483" i="1"/>
  <c r="AX483" i="1"/>
  <c r="BC482" i="1"/>
  <c r="BA482" i="1"/>
  <c r="AZ482" i="1"/>
  <c r="AY482" i="1"/>
  <c r="AX482" i="1"/>
  <c r="BC481" i="1"/>
  <c r="BA481" i="1"/>
  <c r="AZ481" i="1"/>
  <c r="AY481" i="1"/>
  <c r="AX481" i="1"/>
  <c r="BC22" i="1"/>
  <c r="BA22" i="1"/>
  <c r="AZ22" i="1"/>
  <c r="AY22" i="1"/>
  <c r="AX22" i="1"/>
  <c r="BC480" i="1"/>
  <c r="BA480" i="1"/>
  <c r="AZ480" i="1"/>
  <c r="AY480" i="1"/>
  <c r="AX480" i="1"/>
  <c r="BC479" i="1"/>
  <c r="BA479" i="1"/>
  <c r="AZ479" i="1"/>
  <c r="AY479" i="1"/>
  <c r="AX479" i="1"/>
  <c r="BC478" i="1"/>
  <c r="BA478" i="1"/>
  <c r="AZ478" i="1"/>
  <c r="AY478" i="1"/>
  <c r="AX478" i="1"/>
  <c r="BC476" i="1"/>
  <c r="BA476" i="1"/>
  <c r="AZ476" i="1"/>
  <c r="AY476" i="1"/>
  <c r="AX476" i="1"/>
  <c r="BC475" i="1"/>
  <c r="BA475" i="1"/>
  <c r="AZ475" i="1"/>
  <c r="AY475" i="1"/>
  <c r="AX475" i="1"/>
  <c r="BC92" i="1"/>
  <c r="BA92" i="1"/>
  <c r="AZ92" i="1"/>
  <c r="AY92" i="1"/>
  <c r="AX92" i="1"/>
  <c r="BC474" i="1"/>
  <c r="BA474" i="1"/>
  <c r="AZ474" i="1"/>
  <c r="AY474" i="1"/>
  <c r="AX474" i="1"/>
  <c r="BC473" i="1"/>
  <c r="BA473" i="1"/>
  <c r="AZ473" i="1"/>
  <c r="AY473" i="1"/>
  <c r="AX473" i="1"/>
  <c r="BC471" i="1"/>
  <c r="BA471" i="1"/>
  <c r="AZ471" i="1"/>
  <c r="AY471" i="1"/>
  <c r="AX471" i="1"/>
  <c r="BC470" i="1"/>
  <c r="BA470" i="1"/>
  <c r="AZ470" i="1"/>
  <c r="AY470" i="1"/>
  <c r="AX470" i="1"/>
  <c r="BC468" i="1"/>
  <c r="BA468" i="1"/>
  <c r="AZ468" i="1"/>
  <c r="AY468" i="1"/>
  <c r="AX468" i="1"/>
  <c r="BC467" i="1"/>
  <c r="BA467" i="1"/>
  <c r="AZ467" i="1"/>
  <c r="BC66" i="1"/>
  <c r="BA66" i="1"/>
  <c r="AZ66" i="1"/>
  <c r="AY66" i="1"/>
  <c r="AX66" i="1"/>
  <c r="BC466" i="1"/>
  <c r="BA466" i="1"/>
  <c r="AZ466" i="1"/>
  <c r="AY466" i="1"/>
  <c r="AX466" i="1"/>
  <c r="BC465" i="1"/>
  <c r="BA465" i="1"/>
  <c r="AZ465" i="1"/>
  <c r="AY465" i="1"/>
  <c r="AX465" i="1"/>
  <c r="BC464" i="1"/>
  <c r="BA464" i="1"/>
  <c r="AZ464" i="1"/>
  <c r="AY464" i="1"/>
  <c r="AX464" i="1"/>
  <c r="BC62" i="1"/>
  <c r="BA62" i="1"/>
  <c r="AZ62" i="1"/>
  <c r="AY62" i="1"/>
  <c r="AX62" i="1"/>
  <c r="BC463" i="1"/>
  <c r="BA463" i="1"/>
  <c r="AZ463" i="1"/>
  <c r="AY463" i="1"/>
  <c r="AX463" i="1"/>
  <c r="BC462" i="1"/>
  <c r="BA462" i="1"/>
  <c r="AZ462" i="1"/>
  <c r="AY462" i="1"/>
  <c r="AX462" i="1"/>
  <c r="BC91" i="1"/>
  <c r="BA91" i="1"/>
  <c r="AZ91" i="1"/>
  <c r="AY91" i="1"/>
  <c r="AX91" i="1"/>
  <c r="BC461" i="1"/>
  <c r="BA461" i="1"/>
  <c r="AZ461" i="1"/>
  <c r="AY461" i="1"/>
  <c r="AX461" i="1"/>
  <c r="BC460" i="1"/>
  <c r="BA460" i="1"/>
  <c r="AZ460" i="1"/>
  <c r="AY460" i="1"/>
  <c r="AX460" i="1"/>
  <c r="BC459" i="1"/>
  <c r="BA459" i="1"/>
  <c r="AZ459" i="1"/>
  <c r="AY459" i="1"/>
  <c r="AX459" i="1"/>
  <c r="BC31" i="1"/>
  <c r="BA31" i="1"/>
  <c r="AZ31" i="1"/>
  <c r="AY31" i="1"/>
  <c r="AX31" i="1"/>
  <c r="BC458" i="1"/>
  <c r="BA458" i="1"/>
  <c r="AZ458" i="1"/>
  <c r="AY458" i="1"/>
  <c r="AX458" i="1"/>
  <c r="BC108" i="1"/>
  <c r="BA108" i="1"/>
  <c r="AZ108" i="1"/>
  <c r="AY108" i="1"/>
  <c r="AX108" i="1"/>
  <c r="BC457" i="1"/>
  <c r="BA457" i="1"/>
  <c r="AZ457" i="1"/>
  <c r="AY457" i="1"/>
  <c r="AX457" i="1"/>
  <c r="BC456" i="1"/>
  <c r="BA456" i="1"/>
  <c r="AZ456" i="1"/>
  <c r="AY456" i="1"/>
  <c r="AX456" i="1"/>
  <c r="BC455" i="1"/>
  <c r="BA455" i="1"/>
  <c r="AZ455" i="1"/>
  <c r="AY455" i="1"/>
  <c r="AX455" i="1"/>
  <c r="BC454" i="1"/>
  <c r="BA454" i="1"/>
  <c r="AZ454" i="1"/>
  <c r="AY454" i="1"/>
  <c r="AX454" i="1"/>
  <c r="BC453" i="1"/>
  <c r="BA453" i="1"/>
  <c r="AZ453" i="1"/>
  <c r="AY453" i="1"/>
  <c r="AX453" i="1"/>
  <c r="BC452" i="1"/>
  <c r="BA452" i="1"/>
  <c r="AZ452" i="1"/>
  <c r="AY452" i="1"/>
  <c r="AX452" i="1"/>
  <c r="BC451" i="1"/>
  <c r="BA451" i="1"/>
  <c r="AZ451" i="1"/>
  <c r="AY451" i="1"/>
  <c r="AX451" i="1"/>
  <c r="BC25" i="1"/>
  <c r="BA25" i="1"/>
  <c r="AZ25" i="1"/>
  <c r="AY25" i="1"/>
  <c r="AX25" i="1"/>
  <c r="BC68" i="1"/>
  <c r="BA68" i="1"/>
  <c r="AZ68" i="1"/>
  <c r="AY68" i="1"/>
  <c r="AX68" i="1"/>
  <c r="BC449" i="1"/>
  <c r="BA449" i="1"/>
  <c r="AZ449" i="1"/>
  <c r="AY449" i="1"/>
  <c r="AX449" i="1"/>
  <c r="BC44" i="1"/>
  <c r="BA44" i="1"/>
  <c r="AZ44" i="1"/>
  <c r="AY44" i="1"/>
  <c r="AX44" i="1"/>
  <c r="BC448" i="1"/>
  <c r="BA448" i="1"/>
  <c r="AZ448" i="1"/>
  <c r="AY448" i="1"/>
  <c r="AX448" i="1"/>
  <c r="BC447" i="1"/>
  <c r="BA447" i="1"/>
  <c r="AZ447" i="1"/>
  <c r="AY447" i="1"/>
  <c r="AX447" i="1"/>
  <c r="BC446" i="1"/>
  <c r="BA446" i="1"/>
  <c r="AZ446" i="1"/>
  <c r="AY446" i="1"/>
  <c r="AX446" i="1"/>
  <c r="BC445" i="1"/>
  <c r="BA445" i="1"/>
  <c r="AZ445" i="1"/>
  <c r="AY445" i="1"/>
  <c r="AX445" i="1"/>
  <c r="BC444" i="1"/>
  <c r="BA444" i="1"/>
  <c r="AZ444" i="1"/>
  <c r="AY444" i="1"/>
  <c r="AX444" i="1"/>
  <c r="BC443" i="1"/>
  <c r="BA443" i="1"/>
  <c r="AZ443" i="1"/>
  <c r="AY443" i="1"/>
  <c r="AX443" i="1"/>
  <c r="BC442" i="1"/>
  <c r="BA442" i="1"/>
  <c r="AZ442" i="1"/>
  <c r="AY442" i="1"/>
  <c r="AX442" i="1"/>
  <c r="BC441" i="1"/>
  <c r="BA441" i="1"/>
  <c r="AZ441" i="1"/>
  <c r="AY441" i="1"/>
  <c r="AX441" i="1"/>
  <c r="BC440" i="1"/>
  <c r="BA440" i="1"/>
  <c r="AZ440" i="1"/>
  <c r="AY440" i="1"/>
  <c r="AX440" i="1"/>
  <c r="BC439" i="1"/>
  <c r="BA439" i="1"/>
  <c r="AZ439" i="1"/>
  <c r="AY439" i="1"/>
  <c r="AX439" i="1"/>
  <c r="BC438" i="1"/>
  <c r="BA438" i="1"/>
  <c r="AZ438" i="1"/>
  <c r="AY438" i="1"/>
  <c r="AX438" i="1"/>
  <c r="BC437" i="1"/>
  <c r="BA437" i="1"/>
  <c r="AZ437" i="1"/>
  <c r="AY437" i="1"/>
  <c r="AX437" i="1"/>
  <c r="BC436" i="1"/>
  <c r="BA436" i="1"/>
  <c r="AZ436" i="1"/>
  <c r="AY436" i="1"/>
  <c r="AX436" i="1"/>
  <c r="BC435" i="1"/>
  <c r="BA435" i="1"/>
  <c r="AZ435" i="1"/>
  <c r="AY435" i="1"/>
  <c r="AX435" i="1"/>
  <c r="BC434" i="1"/>
  <c r="BA434" i="1"/>
  <c r="AZ434" i="1"/>
  <c r="AY434" i="1"/>
  <c r="AX434" i="1"/>
  <c r="BC433" i="1"/>
  <c r="BA433" i="1"/>
  <c r="AZ433" i="1"/>
  <c r="AY433" i="1"/>
  <c r="AX433" i="1"/>
  <c r="BC432" i="1"/>
  <c r="BA432" i="1"/>
  <c r="AZ432" i="1"/>
  <c r="AY432" i="1"/>
  <c r="AX432" i="1"/>
  <c r="BC431" i="1"/>
  <c r="BA431" i="1"/>
  <c r="AZ431" i="1"/>
  <c r="AY431" i="1"/>
  <c r="AX431" i="1"/>
  <c r="BC430" i="1"/>
  <c r="BA430" i="1"/>
  <c r="AZ430" i="1"/>
  <c r="AY430" i="1"/>
  <c r="AX430" i="1"/>
  <c r="BC105" i="1"/>
  <c r="BA105" i="1"/>
  <c r="AZ105" i="1"/>
  <c r="AY105" i="1"/>
  <c r="AX105" i="1"/>
  <c r="BC429" i="1"/>
  <c r="BA429" i="1"/>
  <c r="AZ429" i="1"/>
  <c r="AY429" i="1"/>
  <c r="AX429" i="1"/>
  <c r="BC428" i="1"/>
  <c r="BA428" i="1"/>
  <c r="AZ428" i="1"/>
  <c r="AY428" i="1"/>
  <c r="AX428" i="1"/>
  <c r="BC427" i="1"/>
  <c r="BA427" i="1"/>
  <c r="AZ427" i="1"/>
  <c r="AY427" i="1"/>
  <c r="AX427" i="1"/>
  <c r="BC426" i="1"/>
  <c r="BA426" i="1"/>
  <c r="AZ426" i="1"/>
  <c r="AY426" i="1"/>
  <c r="AX426" i="1"/>
  <c r="BC425" i="1"/>
  <c r="BA425" i="1"/>
  <c r="AZ425" i="1"/>
  <c r="AY425" i="1"/>
  <c r="AX425" i="1"/>
  <c r="BC424" i="1"/>
  <c r="BA424" i="1"/>
  <c r="AZ424" i="1"/>
  <c r="AY424" i="1"/>
  <c r="AX424" i="1"/>
  <c r="BC423" i="1"/>
  <c r="BA423" i="1"/>
  <c r="AZ423" i="1"/>
  <c r="AY423" i="1"/>
  <c r="AX423" i="1"/>
  <c r="BC420" i="1"/>
  <c r="BA420" i="1"/>
  <c r="AZ420" i="1"/>
  <c r="AY420" i="1"/>
  <c r="AX420" i="1"/>
  <c r="BC36" i="1"/>
  <c r="BA36" i="1"/>
  <c r="AZ36" i="1"/>
  <c r="AY36" i="1"/>
  <c r="AX36" i="1"/>
  <c r="BC418" i="1"/>
  <c r="BA418" i="1"/>
  <c r="AZ418" i="1"/>
  <c r="AY418" i="1"/>
  <c r="AX418" i="1"/>
  <c r="BC417" i="1"/>
  <c r="BA417" i="1"/>
  <c r="AZ417" i="1"/>
  <c r="AY417" i="1"/>
  <c r="AX417" i="1"/>
  <c r="BC416" i="1"/>
  <c r="BA416" i="1"/>
  <c r="AZ416" i="1"/>
  <c r="AY416" i="1"/>
  <c r="AX416" i="1"/>
  <c r="BC415" i="1"/>
  <c r="BA415" i="1"/>
  <c r="AZ415" i="1"/>
  <c r="AY415" i="1"/>
  <c r="AX415" i="1"/>
  <c r="BC414" i="1"/>
  <c r="BA414" i="1"/>
  <c r="AZ414" i="1"/>
  <c r="AY414" i="1"/>
  <c r="AX414" i="1"/>
  <c r="BC413" i="1"/>
  <c r="BA413" i="1"/>
  <c r="AZ413" i="1"/>
  <c r="AY413" i="1"/>
  <c r="AX413" i="1"/>
  <c r="BC412" i="1"/>
  <c r="BA412" i="1"/>
  <c r="AZ412" i="1"/>
  <c r="AY412" i="1"/>
  <c r="AX412" i="1"/>
  <c r="BC411" i="1"/>
  <c r="BA411" i="1"/>
  <c r="AZ411" i="1"/>
  <c r="AY411" i="1"/>
  <c r="AX411" i="1"/>
  <c r="BC410" i="1"/>
  <c r="BA410" i="1"/>
  <c r="AZ410" i="1"/>
  <c r="AY410" i="1"/>
  <c r="AX410" i="1"/>
  <c r="BC409" i="1"/>
  <c r="BA409" i="1"/>
  <c r="AZ409" i="1"/>
  <c r="AY409" i="1"/>
  <c r="AX409" i="1"/>
  <c r="BC408" i="1"/>
  <c r="BA408" i="1"/>
  <c r="AZ408" i="1"/>
  <c r="AY408" i="1"/>
  <c r="AX408" i="1"/>
  <c r="BC407" i="1"/>
  <c r="BA407" i="1"/>
  <c r="AZ407" i="1"/>
  <c r="AY407" i="1"/>
  <c r="AX407" i="1"/>
  <c r="BC406" i="1"/>
  <c r="BA406" i="1"/>
  <c r="AZ406" i="1"/>
  <c r="AY406" i="1"/>
  <c r="AX406" i="1"/>
  <c r="BC405" i="1"/>
  <c r="BA405" i="1"/>
  <c r="AZ405" i="1"/>
  <c r="AY405" i="1"/>
  <c r="AX405" i="1"/>
  <c r="BC404" i="1"/>
  <c r="BA404" i="1"/>
  <c r="AZ404" i="1"/>
  <c r="AY404" i="1"/>
  <c r="AX404" i="1"/>
  <c r="BC403" i="1"/>
  <c r="BA403" i="1"/>
  <c r="AZ403" i="1"/>
  <c r="AY403" i="1"/>
  <c r="AX403" i="1"/>
  <c r="BC402" i="1"/>
  <c r="BA402" i="1"/>
  <c r="AZ402" i="1"/>
  <c r="AY402" i="1"/>
  <c r="AX402" i="1"/>
  <c r="BC401" i="1"/>
  <c r="BA401" i="1"/>
  <c r="AZ401" i="1"/>
  <c r="AY401" i="1"/>
  <c r="AX401" i="1"/>
  <c r="BC81" i="1"/>
  <c r="BA81" i="1"/>
  <c r="AZ81" i="1"/>
  <c r="AY81" i="1"/>
  <c r="AX81" i="1"/>
  <c r="BC399" i="1"/>
  <c r="BA399" i="1"/>
  <c r="AZ399" i="1"/>
  <c r="AY399" i="1"/>
  <c r="AX399" i="1"/>
  <c r="BA19" i="1"/>
  <c r="AZ19" i="1"/>
  <c r="AY19" i="1"/>
  <c r="AX19" i="1"/>
  <c r="BC398" i="1"/>
  <c r="BA398" i="1"/>
  <c r="AZ398" i="1"/>
  <c r="AY398" i="1"/>
  <c r="AX398" i="1"/>
  <c r="BC397" i="1"/>
  <c r="BA397" i="1"/>
  <c r="AZ397" i="1"/>
  <c r="AY397" i="1"/>
  <c r="AX397" i="1"/>
  <c r="BC395" i="1"/>
  <c r="BA395" i="1"/>
  <c r="AZ395" i="1"/>
  <c r="AY395" i="1"/>
  <c r="AX395" i="1"/>
  <c r="BC394" i="1"/>
  <c r="BA394" i="1"/>
  <c r="AZ394" i="1"/>
  <c r="AY394" i="1"/>
  <c r="AX394" i="1"/>
  <c r="BC393" i="1"/>
  <c r="BA393" i="1"/>
  <c r="AZ393" i="1"/>
  <c r="AY393" i="1"/>
  <c r="AX393" i="1"/>
  <c r="BC392" i="1"/>
  <c r="BA392" i="1"/>
  <c r="AZ392" i="1"/>
  <c r="AY392" i="1"/>
  <c r="AX392" i="1"/>
  <c r="BC391" i="1"/>
  <c r="BA391" i="1"/>
  <c r="AZ391" i="1"/>
  <c r="AY391" i="1"/>
  <c r="AX391" i="1"/>
  <c r="BC390" i="1"/>
  <c r="BA390" i="1"/>
  <c r="AZ390" i="1"/>
  <c r="AY390" i="1"/>
  <c r="AX390" i="1"/>
  <c r="BC389" i="1"/>
  <c r="BA389" i="1"/>
  <c r="AZ389" i="1"/>
  <c r="AY389" i="1"/>
  <c r="AX389" i="1"/>
  <c r="BC388" i="1"/>
  <c r="BA388" i="1"/>
  <c r="AZ388" i="1"/>
  <c r="AY388" i="1"/>
  <c r="AX388" i="1"/>
  <c r="BC387" i="1"/>
  <c r="BA387" i="1"/>
  <c r="AZ387" i="1"/>
  <c r="AY387" i="1"/>
  <c r="AX387" i="1"/>
  <c r="BC27" i="1"/>
  <c r="BA27" i="1"/>
  <c r="AZ27" i="1"/>
  <c r="AY27" i="1"/>
  <c r="AX27" i="1"/>
  <c r="BC386" i="1"/>
  <c r="BA386" i="1"/>
  <c r="AZ386" i="1"/>
  <c r="AY386" i="1"/>
  <c r="AX386" i="1"/>
  <c r="BC385" i="1"/>
  <c r="BA385" i="1"/>
  <c r="AZ385" i="1"/>
  <c r="AY385" i="1"/>
  <c r="AX385" i="1"/>
  <c r="BC384" i="1"/>
  <c r="BA384" i="1"/>
  <c r="AZ384" i="1"/>
  <c r="AY384" i="1"/>
  <c r="AX384" i="1"/>
  <c r="BC383" i="1"/>
  <c r="BA383" i="1"/>
  <c r="AZ383" i="1"/>
  <c r="AY383" i="1"/>
  <c r="AX383" i="1"/>
  <c r="BC382" i="1"/>
  <c r="BA382" i="1"/>
  <c r="AZ382" i="1"/>
  <c r="AY382" i="1"/>
  <c r="AX382" i="1"/>
  <c r="BC381" i="1"/>
  <c r="BA381" i="1"/>
  <c r="AZ381" i="1"/>
  <c r="AY381" i="1"/>
  <c r="AX381" i="1"/>
  <c r="BC380" i="1"/>
  <c r="BA380" i="1"/>
  <c r="AZ380" i="1"/>
  <c r="AY380" i="1"/>
  <c r="AX380" i="1"/>
  <c r="BC379" i="1"/>
  <c r="BA379" i="1"/>
  <c r="AZ379" i="1"/>
  <c r="AY379" i="1"/>
  <c r="AX379" i="1"/>
  <c r="BC378" i="1"/>
  <c r="BA378" i="1"/>
  <c r="AZ378" i="1"/>
  <c r="AY378" i="1"/>
  <c r="AX378" i="1"/>
  <c r="BC377" i="1"/>
  <c r="BA377" i="1"/>
  <c r="AZ377" i="1"/>
  <c r="AY377" i="1"/>
  <c r="AX377" i="1"/>
  <c r="BC376" i="1"/>
  <c r="BA376" i="1"/>
  <c r="AZ376" i="1"/>
  <c r="AY376" i="1"/>
  <c r="AX376" i="1"/>
  <c r="BC375" i="1"/>
  <c r="BA375" i="1"/>
  <c r="AZ375" i="1"/>
  <c r="AY375" i="1"/>
  <c r="AX375" i="1"/>
  <c r="BC374" i="1"/>
  <c r="BA374" i="1"/>
  <c r="AZ374" i="1"/>
  <c r="AY374" i="1"/>
  <c r="AX374" i="1"/>
  <c r="BC373" i="1"/>
  <c r="BA373" i="1"/>
  <c r="AZ373" i="1"/>
  <c r="AY373" i="1"/>
  <c r="AX373" i="1"/>
  <c r="BC80" i="1"/>
  <c r="BA80" i="1"/>
  <c r="AZ80" i="1"/>
  <c r="AY80" i="1"/>
  <c r="AX80" i="1"/>
  <c r="BC79" i="1"/>
  <c r="BA79" i="1"/>
  <c r="AZ79" i="1"/>
  <c r="AY79" i="1"/>
  <c r="AX79" i="1"/>
  <c r="BC372" i="1"/>
  <c r="BA372" i="1"/>
  <c r="AZ372" i="1"/>
  <c r="AY372" i="1"/>
  <c r="AX372" i="1"/>
  <c r="BC371" i="1"/>
  <c r="BA371" i="1"/>
  <c r="AZ371" i="1"/>
  <c r="AY371" i="1"/>
  <c r="AX371" i="1"/>
  <c r="BC370" i="1"/>
  <c r="BA370" i="1"/>
  <c r="AZ370" i="1"/>
  <c r="AY370" i="1"/>
  <c r="AX370" i="1"/>
  <c r="BC369" i="1"/>
  <c r="BA369" i="1"/>
  <c r="AZ369" i="1"/>
  <c r="AY369" i="1"/>
  <c r="AX369" i="1"/>
  <c r="BC368" i="1"/>
  <c r="BA368" i="1"/>
  <c r="AZ368" i="1"/>
  <c r="AY368" i="1"/>
  <c r="AX368" i="1"/>
  <c r="BC367" i="1"/>
  <c r="BA367" i="1"/>
  <c r="AZ367" i="1"/>
  <c r="AY367" i="1"/>
  <c r="AX367" i="1"/>
  <c r="BC366" i="1"/>
  <c r="BA366" i="1"/>
  <c r="AZ366" i="1"/>
  <c r="AY366" i="1"/>
  <c r="AX366" i="1"/>
  <c r="BC365" i="1"/>
  <c r="BA365" i="1"/>
  <c r="AZ365" i="1"/>
  <c r="AY365" i="1"/>
  <c r="AX365" i="1"/>
  <c r="BC26" i="1"/>
  <c r="BA26" i="1"/>
  <c r="AZ26" i="1"/>
  <c r="AY26" i="1"/>
  <c r="AX26" i="1"/>
  <c r="BC364" i="1"/>
  <c r="BA364" i="1"/>
  <c r="AZ364" i="1"/>
  <c r="AY364" i="1"/>
  <c r="AX364" i="1"/>
  <c r="BC363" i="1"/>
  <c r="BA363" i="1"/>
  <c r="AZ363" i="1"/>
  <c r="AY363" i="1"/>
  <c r="AX363" i="1"/>
  <c r="BC362" i="1"/>
  <c r="BA362" i="1"/>
  <c r="AZ362" i="1"/>
  <c r="AY362" i="1"/>
  <c r="AX362" i="1"/>
  <c r="BC361" i="1"/>
  <c r="BA361" i="1"/>
  <c r="AZ361" i="1"/>
  <c r="AY361" i="1"/>
  <c r="AX361" i="1"/>
  <c r="BC93" i="1"/>
  <c r="BA93" i="1"/>
  <c r="AZ93" i="1"/>
  <c r="AY93" i="1"/>
  <c r="AX93" i="1"/>
  <c r="BC360" i="1"/>
  <c r="BA360" i="1"/>
  <c r="AZ360" i="1"/>
  <c r="AY360" i="1"/>
  <c r="AX360" i="1"/>
  <c r="BC359" i="1"/>
  <c r="BA359" i="1"/>
  <c r="AZ359" i="1"/>
  <c r="AY359" i="1"/>
  <c r="AX359" i="1"/>
  <c r="BC358" i="1"/>
  <c r="BA358" i="1"/>
  <c r="AZ358" i="1"/>
  <c r="AY358" i="1"/>
  <c r="AX358" i="1"/>
  <c r="BC357" i="1"/>
  <c r="BA357" i="1"/>
  <c r="AZ357" i="1"/>
  <c r="AY357" i="1"/>
  <c r="AX357" i="1"/>
  <c r="BC356" i="1"/>
  <c r="BA356" i="1"/>
  <c r="AZ356" i="1"/>
  <c r="AY356" i="1"/>
  <c r="AX356" i="1"/>
  <c r="BC355" i="1"/>
  <c r="BA355" i="1"/>
  <c r="AZ355" i="1"/>
  <c r="AY355" i="1"/>
  <c r="AX355" i="1"/>
  <c r="BC354" i="1"/>
  <c r="BA354" i="1"/>
  <c r="AZ354" i="1"/>
  <c r="AY354" i="1"/>
  <c r="AX354" i="1"/>
  <c r="BC353" i="1"/>
  <c r="BA353" i="1"/>
  <c r="AZ353" i="1"/>
  <c r="AY353" i="1"/>
  <c r="AX353" i="1"/>
  <c r="BC352" i="1"/>
  <c r="BA352" i="1"/>
  <c r="AZ352" i="1"/>
  <c r="AY352" i="1"/>
  <c r="AX352" i="1"/>
  <c r="BC351" i="1"/>
  <c r="BA351" i="1"/>
  <c r="AZ351" i="1"/>
  <c r="AY351" i="1"/>
  <c r="AX351" i="1"/>
  <c r="BC350" i="1"/>
  <c r="BA350" i="1"/>
  <c r="AZ350" i="1"/>
  <c r="AY350" i="1"/>
  <c r="AX350" i="1"/>
  <c r="BC349" i="1"/>
  <c r="BA349" i="1"/>
  <c r="AZ349" i="1"/>
  <c r="AY349" i="1"/>
  <c r="AX349" i="1"/>
  <c r="BC348" i="1"/>
  <c r="BA348" i="1"/>
  <c r="AZ348" i="1"/>
  <c r="AY348" i="1"/>
  <c r="AX348" i="1"/>
  <c r="BC347" i="1"/>
  <c r="BA347" i="1"/>
  <c r="AZ347" i="1"/>
  <c r="AY347" i="1"/>
  <c r="AX347" i="1"/>
  <c r="BC346" i="1"/>
  <c r="BA346" i="1"/>
  <c r="AZ346" i="1"/>
  <c r="AY346" i="1"/>
  <c r="AX346" i="1"/>
  <c r="BC345" i="1"/>
  <c r="BA345" i="1"/>
  <c r="AZ345" i="1"/>
  <c r="AY345" i="1"/>
  <c r="AX345" i="1"/>
  <c r="BC343" i="1"/>
  <c r="BA343" i="1"/>
  <c r="AZ343" i="1"/>
  <c r="AY343" i="1"/>
  <c r="AX343" i="1"/>
  <c r="BC53" i="1"/>
  <c r="BA53" i="1"/>
  <c r="AZ53" i="1"/>
  <c r="AY53" i="1"/>
  <c r="AX53" i="1"/>
  <c r="BC342" i="1"/>
  <c r="BA342" i="1"/>
  <c r="AZ342" i="1"/>
  <c r="AY342" i="1"/>
  <c r="AX342" i="1"/>
  <c r="BC341" i="1"/>
  <c r="BA341" i="1"/>
  <c r="AZ341" i="1"/>
  <c r="AY341" i="1"/>
  <c r="AX341" i="1"/>
  <c r="BC340" i="1"/>
  <c r="BA340" i="1"/>
  <c r="AZ340" i="1"/>
  <c r="AY340" i="1"/>
  <c r="AX340" i="1"/>
  <c r="BC339" i="1"/>
  <c r="BA339" i="1"/>
  <c r="AZ339" i="1"/>
  <c r="AY339" i="1"/>
  <c r="AX339" i="1"/>
  <c r="BC338" i="1"/>
  <c r="BA338" i="1"/>
  <c r="AZ338" i="1"/>
  <c r="AY338" i="1"/>
  <c r="AX338" i="1"/>
  <c r="BC35" i="1"/>
  <c r="BA35" i="1"/>
  <c r="AZ35" i="1"/>
  <c r="AY35" i="1"/>
  <c r="AX35" i="1"/>
  <c r="BC78" i="1"/>
  <c r="BA78" i="1"/>
  <c r="AZ78" i="1"/>
  <c r="AY78" i="1"/>
  <c r="AX78" i="1"/>
  <c r="BC337" i="1"/>
  <c r="BA337" i="1"/>
  <c r="AZ337" i="1"/>
  <c r="AY337" i="1"/>
  <c r="AX337" i="1"/>
  <c r="BC336" i="1"/>
  <c r="BA336" i="1"/>
  <c r="AZ336" i="1"/>
  <c r="AY336" i="1"/>
  <c r="AX336" i="1"/>
  <c r="BC335" i="1"/>
  <c r="BA335" i="1"/>
  <c r="AZ335" i="1"/>
  <c r="AY335" i="1"/>
  <c r="AX335" i="1"/>
  <c r="BC334" i="1"/>
  <c r="BA334" i="1"/>
  <c r="AZ334" i="1"/>
  <c r="AY334" i="1"/>
  <c r="AX334" i="1"/>
  <c r="BC333" i="1"/>
  <c r="BA333" i="1"/>
  <c r="AZ333" i="1"/>
  <c r="AY333" i="1"/>
  <c r="AX333" i="1"/>
  <c r="BC76" i="1"/>
  <c r="BA76" i="1"/>
  <c r="AZ76" i="1"/>
  <c r="AY76" i="1"/>
  <c r="AX76" i="1"/>
  <c r="BC330" i="1"/>
  <c r="BA330" i="1"/>
  <c r="AZ330" i="1"/>
  <c r="AY330" i="1"/>
  <c r="AX330" i="1"/>
  <c r="BC328" i="1"/>
  <c r="BA328" i="1"/>
  <c r="AZ328" i="1"/>
  <c r="AY328" i="1"/>
  <c r="AX328" i="1"/>
  <c r="BC327" i="1"/>
  <c r="BA327" i="1"/>
  <c r="AZ327" i="1"/>
  <c r="AY327" i="1"/>
  <c r="AX327" i="1"/>
  <c r="BC326" i="1"/>
  <c r="BA326" i="1"/>
  <c r="AZ326" i="1"/>
  <c r="BC324" i="1"/>
  <c r="BA324" i="1"/>
  <c r="AZ324" i="1"/>
  <c r="AY324" i="1"/>
  <c r="AX324" i="1"/>
  <c r="BC323" i="1"/>
  <c r="BA323" i="1"/>
  <c r="AZ323" i="1"/>
  <c r="AY323" i="1"/>
  <c r="AX323" i="1"/>
  <c r="BC322" i="1"/>
  <c r="BA322" i="1"/>
  <c r="AZ322" i="1"/>
  <c r="AY322" i="1"/>
  <c r="AX322" i="1"/>
  <c r="BC321" i="1"/>
  <c r="BA321" i="1"/>
  <c r="AZ321" i="1"/>
  <c r="AY321" i="1"/>
  <c r="AX321" i="1"/>
  <c r="BC320" i="1"/>
  <c r="BA320" i="1"/>
  <c r="AZ320" i="1"/>
  <c r="AY320" i="1"/>
  <c r="AX320" i="1"/>
  <c r="BC319" i="1"/>
  <c r="BA319" i="1"/>
  <c r="AZ319" i="1"/>
  <c r="AY319" i="1"/>
  <c r="AX319" i="1"/>
  <c r="BC318" i="1"/>
  <c r="BA318" i="1"/>
  <c r="AZ318" i="1"/>
  <c r="AY318" i="1"/>
  <c r="AX318" i="1"/>
  <c r="BC317" i="1"/>
  <c r="BA317" i="1"/>
  <c r="AZ317" i="1"/>
  <c r="AY317" i="1"/>
  <c r="AX317" i="1"/>
  <c r="BC316" i="1"/>
  <c r="BA316" i="1"/>
  <c r="AZ316" i="1"/>
  <c r="AY316" i="1"/>
  <c r="AX316" i="1"/>
  <c r="BC315" i="1"/>
  <c r="BA315" i="1"/>
  <c r="AZ315" i="1"/>
  <c r="AY315" i="1"/>
  <c r="AX315" i="1"/>
  <c r="BC314" i="1"/>
  <c r="BA314" i="1"/>
  <c r="AZ314" i="1"/>
  <c r="AY314" i="1"/>
  <c r="AX314" i="1"/>
  <c r="BC313" i="1"/>
  <c r="BA313" i="1"/>
  <c r="AZ313" i="1"/>
  <c r="AY313" i="1"/>
  <c r="AX313" i="1"/>
  <c r="BC61" i="1"/>
  <c r="BA61" i="1"/>
  <c r="AZ61" i="1"/>
  <c r="AY61" i="1"/>
  <c r="AX61" i="1"/>
  <c r="BC312" i="1"/>
  <c r="BA312" i="1"/>
  <c r="AZ312" i="1"/>
  <c r="AY312" i="1"/>
  <c r="AX312" i="1"/>
  <c r="BC56" i="1"/>
  <c r="BA56" i="1"/>
  <c r="AZ56" i="1"/>
  <c r="AY56" i="1"/>
  <c r="AX56" i="1"/>
  <c r="BC311" i="1"/>
  <c r="BA311" i="1"/>
  <c r="AZ311" i="1"/>
  <c r="AY311" i="1"/>
  <c r="AX311" i="1"/>
  <c r="BC310" i="1"/>
  <c r="BA310" i="1"/>
  <c r="AZ310" i="1"/>
  <c r="AY310" i="1"/>
  <c r="AX310" i="1"/>
  <c r="BC104" i="1"/>
  <c r="BA104" i="1"/>
  <c r="AZ104" i="1"/>
  <c r="AY104" i="1"/>
  <c r="AX104" i="1"/>
  <c r="BC309" i="1"/>
  <c r="BA309" i="1"/>
  <c r="AZ309" i="1"/>
  <c r="AY309" i="1"/>
  <c r="AX309" i="1"/>
  <c r="BC308" i="1"/>
  <c r="BA308" i="1"/>
  <c r="AZ308" i="1"/>
  <c r="AY308" i="1"/>
  <c r="AX308" i="1"/>
  <c r="BC307" i="1"/>
  <c r="BA307" i="1"/>
  <c r="AZ307" i="1"/>
  <c r="AY307" i="1"/>
  <c r="AX307" i="1"/>
  <c r="BC306" i="1"/>
  <c r="BA306" i="1"/>
  <c r="AZ306" i="1"/>
  <c r="AY306" i="1"/>
  <c r="AX306" i="1"/>
  <c r="BC305" i="1"/>
  <c r="BA305" i="1"/>
  <c r="AZ305" i="1"/>
  <c r="AY305" i="1"/>
  <c r="AX305" i="1"/>
  <c r="BC304" i="1"/>
  <c r="BA304" i="1"/>
  <c r="AZ304" i="1"/>
  <c r="AY304" i="1"/>
  <c r="AX304" i="1"/>
  <c r="BC303" i="1"/>
  <c r="BA303" i="1"/>
  <c r="AZ303" i="1"/>
  <c r="AY303" i="1"/>
  <c r="AX303" i="1"/>
  <c r="BC302" i="1"/>
  <c r="BA302" i="1"/>
  <c r="AZ302" i="1"/>
  <c r="AY302" i="1"/>
  <c r="AX302" i="1"/>
  <c r="BC41" i="1"/>
  <c r="BA41" i="1"/>
  <c r="AZ41" i="1"/>
  <c r="AY41" i="1"/>
  <c r="AX41" i="1"/>
  <c r="BC301" i="1"/>
  <c r="BA301" i="1"/>
  <c r="AZ301" i="1"/>
  <c r="AY301" i="1"/>
  <c r="AX301" i="1"/>
  <c r="BC300" i="1"/>
  <c r="BA300" i="1"/>
  <c r="AZ300" i="1"/>
  <c r="AY300" i="1"/>
  <c r="AX300" i="1"/>
  <c r="BC299" i="1"/>
  <c r="BA299" i="1"/>
  <c r="AZ299" i="1"/>
  <c r="AY299" i="1"/>
  <c r="AX299" i="1"/>
  <c r="BC298" i="1"/>
  <c r="BA298" i="1"/>
  <c r="AZ298" i="1"/>
  <c r="AY298" i="1"/>
  <c r="AX298" i="1"/>
  <c r="BC297" i="1"/>
  <c r="BA297" i="1"/>
  <c r="AZ297" i="1"/>
  <c r="AY297" i="1"/>
  <c r="AX297" i="1"/>
  <c r="BC296" i="1"/>
  <c r="BA296" i="1"/>
  <c r="AZ296" i="1"/>
  <c r="AY296" i="1"/>
  <c r="AX296" i="1"/>
  <c r="BC295" i="1"/>
  <c r="BA295" i="1"/>
  <c r="AZ295" i="1"/>
  <c r="AY295" i="1"/>
  <c r="AX295" i="1"/>
  <c r="BC294" i="1"/>
  <c r="BA294" i="1"/>
  <c r="AZ294" i="1"/>
  <c r="AY294" i="1"/>
  <c r="AX294" i="1"/>
  <c r="BC293" i="1"/>
  <c r="BA293" i="1"/>
  <c r="AZ293" i="1"/>
  <c r="AY293" i="1"/>
  <c r="AX293" i="1"/>
  <c r="BC292" i="1"/>
  <c r="BA292" i="1"/>
  <c r="AZ292" i="1"/>
  <c r="AY292" i="1"/>
  <c r="AX292" i="1"/>
  <c r="BC291" i="1"/>
  <c r="BA291" i="1"/>
  <c r="AZ291" i="1"/>
  <c r="AY291" i="1"/>
  <c r="AX291" i="1"/>
  <c r="BC290" i="1"/>
  <c r="BA290" i="1"/>
  <c r="AZ290" i="1"/>
  <c r="AY290" i="1"/>
  <c r="AX290" i="1"/>
  <c r="BC289" i="1"/>
  <c r="BA289" i="1"/>
  <c r="AZ289" i="1"/>
  <c r="AY289" i="1"/>
  <c r="AX289" i="1"/>
  <c r="BC288" i="1"/>
  <c r="BA288" i="1"/>
  <c r="AZ288" i="1"/>
  <c r="AY288" i="1"/>
  <c r="AX288" i="1"/>
  <c r="BC287" i="1"/>
  <c r="BA287" i="1"/>
  <c r="AZ287" i="1"/>
  <c r="AY287" i="1"/>
  <c r="AX287" i="1"/>
  <c r="BC286" i="1"/>
  <c r="BA286" i="1"/>
  <c r="AZ286" i="1"/>
  <c r="AY286" i="1"/>
  <c r="AX286" i="1"/>
  <c r="BC285" i="1"/>
  <c r="BA285" i="1"/>
  <c r="AZ285" i="1"/>
  <c r="AY285" i="1"/>
  <c r="AX285" i="1"/>
  <c r="BC284" i="1"/>
  <c r="BA284" i="1"/>
  <c r="AZ284" i="1"/>
  <c r="AY284" i="1"/>
  <c r="AX284" i="1"/>
  <c r="BC283" i="1"/>
  <c r="BA283" i="1"/>
  <c r="AZ283" i="1"/>
  <c r="AY283" i="1"/>
  <c r="AX283" i="1"/>
  <c r="BC282" i="1"/>
  <c r="BA282" i="1"/>
  <c r="AZ282" i="1"/>
  <c r="AY282" i="1"/>
  <c r="AX282" i="1"/>
  <c r="BC281" i="1"/>
  <c r="BA281" i="1"/>
  <c r="AZ281" i="1"/>
  <c r="AY281" i="1"/>
  <c r="AX281" i="1"/>
  <c r="BC280" i="1"/>
  <c r="BA280" i="1"/>
  <c r="AZ280" i="1"/>
  <c r="AY280" i="1"/>
  <c r="AX280" i="1"/>
  <c r="BC279" i="1"/>
  <c r="BA279" i="1"/>
  <c r="AZ279" i="1"/>
  <c r="AY279" i="1"/>
  <c r="AX279" i="1"/>
  <c r="BC277" i="1"/>
  <c r="BA277" i="1"/>
  <c r="AZ277" i="1"/>
  <c r="AY277" i="1"/>
  <c r="AX277" i="1"/>
  <c r="BC276" i="1"/>
  <c r="BA276" i="1"/>
  <c r="AZ276" i="1"/>
  <c r="AY276" i="1"/>
  <c r="AX276" i="1"/>
  <c r="BC275" i="1"/>
  <c r="BA275" i="1"/>
  <c r="AZ275" i="1"/>
  <c r="AY275" i="1"/>
  <c r="AX275" i="1"/>
  <c r="BC57" i="1"/>
  <c r="BA57" i="1"/>
  <c r="AZ57" i="1"/>
  <c r="AY57" i="1"/>
  <c r="AX57" i="1"/>
  <c r="BC272" i="1"/>
  <c r="BA272" i="1"/>
  <c r="AZ272" i="1"/>
  <c r="AY272" i="1"/>
  <c r="AX272" i="1"/>
  <c r="BC270" i="1"/>
  <c r="BA270" i="1"/>
  <c r="AZ270" i="1"/>
  <c r="AY270" i="1"/>
  <c r="AX270" i="1"/>
  <c r="BC269" i="1"/>
  <c r="BA269" i="1"/>
  <c r="AZ269" i="1"/>
  <c r="AY269" i="1"/>
  <c r="AX269" i="1"/>
  <c r="BC268" i="1"/>
  <c r="BA268" i="1"/>
  <c r="AZ268" i="1"/>
  <c r="AY268" i="1"/>
  <c r="AX268" i="1"/>
  <c r="BC267" i="1"/>
  <c r="BA267" i="1"/>
  <c r="AZ267" i="1"/>
  <c r="AY267" i="1"/>
  <c r="AX267" i="1"/>
  <c r="BC266" i="1"/>
  <c r="BA266" i="1"/>
  <c r="AZ266" i="1"/>
  <c r="AY266" i="1"/>
  <c r="AX266" i="1"/>
  <c r="BC265" i="1"/>
  <c r="BA265" i="1"/>
  <c r="AZ265" i="1"/>
  <c r="AY265" i="1"/>
  <c r="AX265" i="1"/>
  <c r="BC264" i="1"/>
  <c r="BA264" i="1"/>
  <c r="AZ264" i="1"/>
  <c r="AY264" i="1"/>
  <c r="AX264" i="1"/>
  <c r="BC263" i="1"/>
  <c r="BA263" i="1"/>
  <c r="AZ263" i="1"/>
  <c r="AY263" i="1"/>
  <c r="AX263" i="1"/>
  <c r="BC262" i="1"/>
  <c r="BA262" i="1"/>
  <c r="AZ262" i="1"/>
  <c r="AY262" i="1"/>
  <c r="AX262" i="1"/>
  <c r="BC103" i="1"/>
  <c r="BA103" i="1"/>
  <c r="AZ103" i="1"/>
  <c r="AY103" i="1"/>
  <c r="AX103" i="1"/>
  <c r="BC102" i="1"/>
  <c r="BA102" i="1"/>
  <c r="AZ102" i="1"/>
  <c r="AY102" i="1"/>
  <c r="AX102" i="1"/>
  <c r="BC261" i="1"/>
  <c r="BA261" i="1"/>
  <c r="AZ261" i="1"/>
  <c r="AY261" i="1"/>
  <c r="AX261" i="1"/>
  <c r="BC260" i="1"/>
  <c r="BA260" i="1"/>
  <c r="AZ260" i="1"/>
  <c r="AY260" i="1"/>
  <c r="AX260" i="1"/>
  <c r="BC259" i="1"/>
  <c r="BA259" i="1"/>
  <c r="AZ259" i="1"/>
  <c r="AY259" i="1"/>
  <c r="AX259" i="1"/>
  <c r="BC258" i="1"/>
  <c r="BA258" i="1"/>
  <c r="AZ258" i="1"/>
  <c r="AY258" i="1"/>
  <c r="AX258" i="1"/>
  <c r="BC257" i="1"/>
  <c r="BA257" i="1"/>
  <c r="AZ257" i="1"/>
  <c r="AY257" i="1"/>
  <c r="AX257" i="1"/>
  <c r="BC256" i="1"/>
  <c r="BA256" i="1"/>
  <c r="AZ256" i="1"/>
  <c r="AY256" i="1"/>
  <c r="AX256" i="1"/>
  <c r="BC255" i="1"/>
  <c r="BA255" i="1"/>
  <c r="AZ255" i="1"/>
  <c r="AY255" i="1"/>
  <c r="AX255" i="1"/>
  <c r="BC46" i="1"/>
  <c r="BA46" i="1"/>
  <c r="AZ46" i="1"/>
  <c r="AY46" i="1"/>
  <c r="AX46" i="1"/>
  <c r="BC254" i="1"/>
  <c r="BA254" i="1"/>
  <c r="AZ254" i="1"/>
  <c r="AY254" i="1"/>
  <c r="AX254" i="1"/>
  <c r="BC253" i="1"/>
  <c r="BA253" i="1"/>
  <c r="AZ253" i="1"/>
  <c r="AY253" i="1"/>
  <c r="AX253" i="1"/>
  <c r="BC252" i="1"/>
  <c r="BA252" i="1"/>
  <c r="AZ252" i="1"/>
  <c r="AY252" i="1"/>
  <c r="AX252" i="1"/>
  <c r="BC251" i="1"/>
  <c r="BA251" i="1"/>
  <c r="AZ251" i="1"/>
  <c r="AY251" i="1"/>
  <c r="AX251" i="1"/>
  <c r="BC32" i="1"/>
  <c r="BA32" i="1"/>
  <c r="AZ32" i="1"/>
  <c r="AY32" i="1"/>
  <c r="AX32" i="1"/>
  <c r="BC250" i="1"/>
  <c r="BA250" i="1"/>
  <c r="AZ250" i="1"/>
  <c r="AY250" i="1"/>
  <c r="AX250" i="1"/>
  <c r="BC249" i="1"/>
  <c r="BA249" i="1"/>
  <c r="AZ249" i="1"/>
  <c r="AY249" i="1"/>
  <c r="AX249" i="1"/>
  <c r="BC15" i="1"/>
  <c r="BA15" i="1"/>
  <c r="AZ15" i="1"/>
  <c r="AY15" i="1"/>
  <c r="AX15" i="1"/>
  <c r="BC248" i="1"/>
  <c r="BA248" i="1"/>
  <c r="AZ248" i="1"/>
  <c r="AY248" i="1"/>
  <c r="AX248" i="1"/>
  <c r="BC246" i="1"/>
  <c r="BA246" i="1"/>
  <c r="AZ246" i="1"/>
  <c r="AY246" i="1"/>
  <c r="AX246" i="1"/>
  <c r="BC245" i="1"/>
  <c r="BA245" i="1"/>
  <c r="AZ245" i="1"/>
  <c r="AY245" i="1"/>
  <c r="AX245" i="1"/>
  <c r="BC244" i="1"/>
  <c r="BA244" i="1"/>
  <c r="AZ244" i="1"/>
  <c r="AY244" i="1"/>
  <c r="AX244" i="1"/>
  <c r="BC243" i="1"/>
  <c r="BA243" i="1"/>
  <c r="AZ243" i="1"/>
  <c r="AY243" i="1"/>
  <c r="AX243" i="1"/>
  <c r="BC242" i="1"/>
  <c r="BA242" i="1"/>
  <c r="AZ242" i="1"/>
  <c r="AY242" i="1"/>
  <c r="AX242" i="1"/>
  <c r="BC241" i="1"/>
  <c r="BA241" i="1"/>
  <c r="AZ241" i="1"/>
  <c r="AY241" i="1"/>
  <c r="AX241" i="1"/>
  <c r="BC240" i="1"/>
  <c r="BA240" i="1"/>
  <c r="AZ240" i="1"/>
  <c r="AY240" i="1"/>
  <c r="AX240" i="1"/>
  <c r="BC239" i="1"/>
  <c r="BA239" i="1"/>
  <c r="AZ239" i="1"/>
  <c r="AY239" i="1"/>
  <c r="AX239" i="1"/>
  <c r="BC238" i="1"/>
  <c r="BA238" i="1"/>
  <c r="AZ238" i="1"/>
  <c r="AY238" i="1"/>
  <c r="AX238" i="1"/>
  <c r="BC237" i="1"/>
  <c r="BA237" i="1"/>
  <c r="AZ237" i="1"/>
  <c r="AY237" i="1"/>
  <c r="AX237" i="1"/>
  <c r="BC236" i="1"/>
  <c r="BA236" i="1"/>
  <c r="AZ236" i="1"/>
  <c r="AY236" i="1"/>
  <c r="AX236" i="1"/>
  <c r="BC235" i="1"/>
  <c r="BA235" i="1"/>
  <c r="AZ235" i="1"/>
  <c r="AY235" i="1"/>
  <c r="AX235" i="1"/>
  <c r="BC234" i="1"/>
  <c r="BA234" i="1"/>
  <c r="AZ234" i="1"/>
  <c r="AY234" i="1"/>
  <c r="AX234" i="1"/>
  <c r="BC233" i="1"/>
  <c r="BA233" i="1"/>
  <c r="AZ233" i="1"/>
  <c r="AY233" i="1"/>
  <c r="AX233" i="1"/>
  <c r="BA18" i="1"/>
  <c r="AZ18" i="1"/>
  <c r="AY18" i="1"/>
  <c r="AX18" i="1"/>
  <c r="BC232" i="1"/>
  <c r="BA232" i="1"/>
  <c r="AZ232" i="1"/>
  <c r="AY232" i="1"/>
  <c r="AX232" i="1"/>
  <c r="BC231" i="1"/>
  <c r="BA231" i="1"/>
  <c r="AZ231" i="1"/>
  <c r="AY231" i="1"/>
  <c r="AX231" i="1"/>
  <c r="BC230" i="1"/>
  <c r="BA230" i="1"/>
  <c r="AZ230" i="1"/>
  <c r="AY230" i="1"/>
  <c r="AX230" i="1"/>
  <c r="BC229" i="1"/>
  <c r="BA229" i="1"/>
  <c r="AZ229" i="1"/>
  <c r="AY229" i="1"/>
  <c r="AX229" i="1"/>
  <c r="BC228" i="1"/>
  <c r="BA228" i="1"/>
  <c r="AZ228" i="1"/>
  <c r="AY228" i="1"/>
  <c r="AX228" i="1"/>
  <c r="BC227" i="1"/>
  <c r="BA227" i="1"/>
  <c r="AZ227" i="1"/>
  <c r="AY227" i="1"/>
  <c r="AX227" i="1"/>
  <c r="BC226" i="1"/>
  <c r="BA226" i="1"/>
  <c r="AZ226" i="1"/>
  <c r="AY226" i="1"/>
  <c r="AX226" i="1"/>
  <c r="BC225" i="1"/>
  <c r="BA225" i="1"/>
  <c r="AZ225" i="1"/>
  <c r="AY225" i="1"/>
  <c r="AX225" i="1"/>
  <c r="BC20" i="1"/>
  <c r="BA20" i="1"/>
  <c r="AZ20" i="1"/>
  <c r="AY20" i="1"/>
  <c r="AX20" i="1"/>
  <c r="BC86" i="1"/>
  <c r="BA86" i="1"/>
  <c r="AZ86" i="1"/>
  <c r="AY86" i="1"/>
  <c r="AX86" i="1"/>
  <c r="BC224" i="1"/>
  <c r="BA224" i="1"/>
  <c r="AZ224" i="1"/>
  <c r="AY224" i="1"/>
  <c r="AX224" i="1"/>
  <c r="BC223" i="1"/>
  <c r="BA223" i="1"/>
  <c r="AZ223" i="1"/>
  <c r="AY223" i="1"/>
  <c r="AX223" i="1"/>
  <c r="BC222" i="1"/>
  <c r="BA222" i="1"/>
  <c r="AZ222" i="1"/>
  <c r="AY222" i="1"/>
  <c r="AX222" i="1"/>
  <c r="BC221" i="1"/>
  <c r="BA221" i="1"/>
  <c r="AZ221" i="1"/>
  <c r="AY221" i="1"/>
  <c r="AX221" i="1"/>
  <c r="BC220" i="1"/>
  <c r="BA220" i="1"/>
  <c r="AZ220" i="1"/>
  <c r="AY220" i="1"/>
  <c r="AX220" i="1"/>
  <c r="BC219" i="1"/>
  <c r="BA219" i="1"/>
  <c r="AZ219" i="1"/>
  <c r="AY219" i="1"/>
  <c r="AX219" i="1"/>
  <c r="BC218" i="1"/>
  <c r="BA218" i="1"/>
  <c r="AZ218" i="1"/>
  <c r="AY218" i="1"/>
  <c r="AX218" i="1"/>
  <c r="BC217" i="1"/>
  <c r="BA217" i="1"/>
  <c r="AZ217" i="1"/>
  <c r="AY217" i="1"/>
  <c r="AX217" i="1"/>
  <c r="BC216" i="1"/>
  <c r="BA216" i="1"/>
  <c r="AZ216" i="1"/>
  <c r="AY216" i="1"/>
  <c r="AX216" i="1"/>
  <c r="BC215" i="1"/>
  <c r="BA215" i="1"/>
  <c r="AZ215" i="1"/>
  <c r="AY215" i="1"/>
  <c r="AX215" i="1"/>
  <c r="BC213" i="1"/>
  <c r="BA213" i="1"/>
  <c r="AZ213" i="1"/>
  <c r="AY213" i="1"/>
  <c r="AX213" i="1"/>
  <c r="BC212" i="1"/>
  <c r="BA212" i="1"/>
  <c r="AZ212" i="1"/>
  <c r="AY212" i="1"/>
  <c r="AX212" i="1"/>
  <c r="BC24" i="1"/>
  <c r="BA24" i="1"/>
  <c r="AZ24" i="1"/>
  <c r="AY24" i="1"/>
  <c r="AX24" i="1"/>
  <c r="BC211" i="1"/>
  <c r="BA211" i="1"/>
  <c r="AZ211" i="1"/>
  <c r="AY211" i="1"/>
  <c r="AX211" i="1"/>
  <c r="BC210" i="1"/>
  <c r="BA210" i="1"/>
  <c r="AZ210" i="1"/>
  <c r="AY210" i="1"/>
  <c r="AX210" i="1"/>
  <c r="BC209" i="1"/>
  <c r="BA209" i="1"/>
  <c r="AZ209" i="1"/>
  <c r="AY209" i="1"/>
  <c r="AX209" i="1"/>
  <c r="BC208" i="1"/>
  <c r="BA208" i="1"/>
  <c r="AZ208" i="1"/>
  <c r="AY208" i="1"/>
  <c r="AX208" i="1"/>
  <c r="BC207" i="1"/>
  <c r="BA207" i="1"/>
  <c r="AZ207" i="1"/>
  <c r="AY207" i="1"/>
  <c r="AX207" i="1"/>
  <c r="BC206" i="1"/>
  <c r="BA206" i="1"/>
  <c r="AZ206" i="1"/>
  <c r="AY206" i="1"/>
  <c r="AX206" i="1"/>
  <c r="BC205" i="1"/>
  <c r="BA205" i="1"/>
  <c r="AZ205" i="1"/>
  <c r="AY205" i="1"/>
  <c r="AX205" i="1"/>
  <c r="BC203" i="1"/>
  <c r="BA203" i="1"/>
  <c r="AZ203" i="1"/>
  <c r="AY203" i="1"/>
  <c r="AX203" i="1"/>
  <c r="BC202" i="1"/>
  <c r="BA202" i="1"/>
  <c r="AZ202" i="1"/>
  <c r="AY202" i="1"/>
  <c r="AX202" i="1"/>
  <c r="BC201" i="1"/>
  <c r="BA201" i="1"/>
  <c r="AZ201" i="1"/>
  <c r="AY201" i="1"/>
  <c r="AX201" i="1"/>
  <c r="BC33" i="1"/>
  <c r="BA33" i="1"/>
  <c r="AZ33" i="1"/>
  <c r="AY33" i="1"/>
  <c r="AX33" i="1"/>
  <c r="BC200" i="1"/>
  <c r="BA200" i="1"/>
  <c r="AZ200" i="1"/>
  <c r="AY200" i="1"/>
  <c r="AX200" i="1"/>
  <c r="BC199" i="1"/>
  <c r="BA199" i="1"/>
  <c r="AZ199" i="1"/>
  <c r="AY199" i="1"/>
  <c r="AX199" i="1"/>
  <c r="BC198" i="1"/>
  <c r="BA198" i="1"/>
  <c r="AZ198" i="1"/>
  <c r="AY198" i="1"/>
  <c r="AX198" i="1"/>
  <c r="BC197" i="1"/>
  <c r="BA197" i="1"/>
  <c r="AZ197" i="1"/>
  <c r="AY197" i="1"/>
  <c r="AX197" i="1"/>
  <c r="BC196" i="1"/>
  <c r="BA196" i="1"/>
  <c r="AZ196" i="1"/>
  <c r="AY196" i="1"/>
  <c r="AX196" i="1"/>
  <c r="BC90" i="1"/>
  <c r="BA90" i="1"/>
  <c r="AZ90" i="1"/>
  <c r="AY90" i="1"/>
  <c r="AX90" i="1"/>
  <c r="BC100" i="1"/>
  <c r="BA100" i="1"/>
  <c r="AZ100" i="1"/>
  <c r="AY100" i="1"/>
  <c r="AX100" i="1"/>
  <c r="BC195" i="1"/>
  <c r="BA195" i="1"/>
  <c r="AZ195" i="1"/>
  <c r="AY195" i="1"/>
  <c r="AX195" i="1"/>
  <c r="BC43" i="1"/>
  <c r="BA43" i="1"/>
  <c r="AZ43" i="1"/>
  <c r="AY43" i="1"/>
  <c r="AX43" i="1"/>
  <c r="BC194" i="1"/>
  <c r="BA194" i="1"/>
  <c r="AZ194" i="1"/>
  <c r="AY194" i="1"/>
  <c r="AX194" i="1"/>
  <c r="BC193" i="1"/>
  <c r="BA193" i="1"/>
  <c r="AZ193" i="1"/>
  <c r="AY193" i="1"/>
  <c r="AX193" i="1"/>
  <c r="BC192" i="1"/>
  <c r="BA192" i="1"/>
  <c r="AZ192" i="1"/>
  <c r="AY192" i="1"/>
  <c r="AX192" i="1"/>
  <c r="BC191" i="1"/>
  <c r="BA191" i="1"/>
  <c r="AZ191" i="1"/>
  <c r="AY191" i="1"/>
  <c r="AX191" i="1"/>
  <c r="BC190" i="1"/>
  <c r="BA190" i="1"/>
  <c r="AZ190" i="1"/>
  <c r="AY190" i="1"/>
  <c r="AX190" i="1"/>
  <c r="BC189" i="1"/>
  <c r="BA189" i="1"/>
  <c r="AZ189" i="1"/>
  <c r="AY189" i="1"/>
  <c r="AX189" i="1"/>
  <c r="BC188" i="1"/>
  <c r="BA188" i="1"/>
  <c r="AZ188" i="1"/>
  <c r="AY188" i="1"/>
  <c r="AX188" i="1"/>
  <c r="BC30" i="1"/>
  <c r="BA30" i="1"/>
  <c r="AZ30" i="1"/>
  <c r="AY30" i="1"/>
  <c r="AX30" i="1"/>
  <c r="BC187" i="1"/>
  <c r="BA187" i="1"/>
  <c r="AZ187" i="1"/>
  <c r="AY187" i="1"/>
  <c r="AX187" i="1"/>
  <c r="BC186" i="1"/>
  <c r="BA186" i="1"/>
  <c r="AZ186" i="1"/>
  <c r="AY186" i="1"/>
  <c r="AX186" i="1"/>
  <c r="BC185" i="1"/>
  <c r="BA185" i="1"/>
  <c r="AZ185" i="1"/>
  <c r="AY185" i="1"/>
  <c r="AX185" i="1"/>
  <c r="BC184" i="1"/>
  <c r="BA184" i="1"/>
  <c r="AZ184" i="1"/>
  <c r="AY184" i="1"/>
  <c r="AX184" i="1"/>
  <c r="BC4" i="1"/>
  <c r="BA4" i="1"/>
  <c r="AZ4" i="1"/>
  <c r="AY4" i="1"/>
  <c r="AX4" i="1"/>
  <c r="BC40" i="1"/>
  <c r="BA40" i="1"/>
  <c r="AZ40" i="1"/>
  <c r="AY40" i="1"/>
  <c r="AX40" i="1"/>
  <c r="BC183" i="1"/>
  <c r="BA183" i="1"/>
  <c r="AZ183" i="1"/>
  <c r="AY183" i="1"/>
  <c r="AX183" i="1"/>
  <c r="BC182" i="1"/>
  <c r="BA182" i="1"/>
  <c r="AZ182" i="1"/>
  <c r="AY182" i="1"/>
  <c r="AX182" i="1"/>
  <c r="BC181" i="1"/>
  <c r="BA181" i="1"/>
  <c r="AZ181" i="1"/>
  <c r="AY181" i="1"/>
  <c r="AX181" i="1"/>
  <c r="BC180" i="1"/>
  <c r="BA180" i="1"/>
  <c r="AZ180" i="1"/>
  <c r="AY180" i="1"/>
  <c r="AX180" i="1"/>
  <c r="BC179" i="1"/>
  <c r="BA179" i="1"/>
  <c r="AZ179" i="1"/>
  <c r="AY179" i="1"/>
  <c r="AX179" i="1"/>
  <c r="BC99" i="1"/>
  <c r="BA99" i="1"/>
  <c r="AZ99" i="1"/>
  <c r="AY99" i="1"/>
  <c r="AX99" i="1"/>
  <c r="BC178" i="1"/>
  <c r="BA178" i="1"/>
  <c r="AZ178" i="1"/>
  <c r="AY178" i="1"/>
  <c r="AX178" i="1"/>
  <c r="BC177" i="1"/>
  <c r="BA177" i="1"/>
  <c r="AZ177" i="1"/>
  <c r="AY177" i="1"/>
  <c r="AX177" i="1"/>
  <c r="BC176" i="1"/>
  <c r="BA176" i="1"/>
  <c r="AZ176" i="1"/>
  <c r="AY176" i="1"/>
  <c r="AX176" i="1"/>
  <c r="BC73" i="1"/>
  <c r="BA73" i="1"/>
  <c r="AZ73" i="1"/>
  <c r="AY73" i="1"/>
  <c r="AX73" i="1"/>
  <c r="BC111" i="1"/>
  <c r="BA111" i="1"/>
  <c r="AZ111" i="1"/>
  <c r="AY111" i="1"/>
  <c r="AX111" i="1"/>
  <c r="BC175" i="1"/>
  <c r="BA175" i="1"/>
  <c r="AZ175" i="1"/>
  <c r="AY175" i="1"/>
  <c r="AX175" i="1"/>
  <c r="BC174" i="1"/>
  <c r="BA174" i="1"/>
  <c r="AZ174" i="1"/>
  <c r="AY174" i="1"/>
  <c r="AX174" i="1"/>
  <c r="BC173" i="1"/>
  <c r="BA173" i="1"/>
  <c r="AZ173" i="1"/>
  <c r="AY173" i="1"/>
  <c r="AX173" i="1"/>
  <c r="BC21" i="1"/>
  <c r="BA21" i="1"/>
  <c r="AZ21" i="1"/>
  <c r="AY21" i="1"/>
  <c r="AX21" i="1"/>
  <c r="BC172" i="1"/>
  <c r="BA172" i="1"/>
  <c r="AZ172" i="1"/>
  <c r="AY172" i="1"/>
  <c r="AX172" i="1"/>
  <c r="BC171" i="1"/>
  <c r="BA171" i="1"/>
  <c r="AZ171" i="1"/>
  <c r="AY171" i="1"/>
  <c r="AX171" i="1"/>
  <c r="BC170" i="1"/>
  <c r="BA170" i="1"/>
  <c r="AZ170" i="1"/>
  <c r="AY170" i="1"/>
  <c r="AX170" i="1"/>
  <c r="BC98" i="1"/>
  <c r="BA98" i="1"/>
  <c r="AZ98" i="1"/>
  <c r="AY98" i="1"/>
  <c r="AX98" i="1"/>
  <c r="BC169" i="1"/>
  <c r="BA169" i="1"/>
  <c r="AZ169" i="1"/>
  <c r="AY169" i="1"/>
  <c r="AX169" i="1"/>
  <c r="BC168" i="1"/>
  <c r="BA168" i="1"/>
  <c r="AZ168" i="1"/>
  <c r="AY168" i="1"/>
  <c r="AX168" i="1"/>
  <c r="BC28" i="1"/>
  <c r="BA28" i="1"/>
  <c r="AZ28" i="1"/>
  <c r="AY28" i="1"/>
  <c r="AX28" i="1"/>
  <c r="BC166" i="1"/>
  <c r="BA166" i="1"/>
  <c r="AZ166" i="1"/>
  <c r="AY166" i="1"/>
  <c r="AX166" i="1"/>
  <c r="BC165" i="1"/>
  <c r="BA165" i="1"/>
  <c r="AZ165" i="1"/>
  <c r="AY165" i="1"/>
  <c r="AX165" i="1"/>
  <c r="BC164" i="1"/>
  <c r="BA164" i="1"/>
  <c r="AZ164" i="1"/>
  <c r="AY164" i="1"/>
  <c r="AX164" i="1"/>
  <c r="BC163" i="1"/>
  <c r="BA163" i="1"/>
  <c r="AZ163" i="1"/>
  <c r="AY163" i="1"/>
  <c r="AX163" i="1"/>
  <c r="BC162" i="1"/>
  <c r="BA162" i="1"/>
  <c r="AZ162" i="1"/>
  <c r="AY162" i="1"/>
  <c r="AX162" i="1"/>
  <c r="BC161" i="1"/>
  <c r="BA161" i="1"/>
  <c r="AZ161" i="1"/>
  <c r="AY161" i="1"/>
  <c r="AX161" i="1"/>
  <c r="BC160" i="1"/>
  <c r="BA160" i="1"/>
  <c r="AZ160" i="1"/>
  <c r="AY160" i="1"/>
  <c r="AX160" i="1"/>
  <c r="BC48" i="1"/>
  <c r="BA48" i="1"/>
  <c r="AZ48" i="1"/>
  <c r="AY48" i="1"/>
  <c r="AX48" i="1"/>
  <c r="BC158" i="1"/>
  <c r="BA158" i="1"/>
  <c r="AZ158" i="1"/>
  <c r="AY158" i="1"/>
  <c r="AX158" i="1"/>
  <c r="BC156" i="1"/>
  <c r="BA156" i="1"/>
  <c r="AZ156" i="1"/>
  <c r="AY156" i="1"/>
  <c r="AX156" i="1"/>
  <c r="BC67" i="1"/>
  <c r="BA67" i="1"/>
  <c r="AZ67" i="1"/>
  <c r="AY67" i="1"/>
  <c r="AX67" i="1"/>
  <c r="BC54" i="1"/>
  <c r="BA54" i="1"/>
  <c r="AZ54" i="1"/>
  <c r="AY54" i="1"/>
  <c r="AX54" i="1"/>
  <c r="BC151" i="1"/>
  <c r="BA151" i="1"/>
  <c r="AZ151" i="1"/>
  <c r="AY151" i="1"/>
  <c r="AX151" i="1"/>
  <c r="BC150" i="1"/>
  <c r="BA150" i="1"/>
  <c r="AZ150" i="1"/>
  <c r="AY150" i="1"/>
  <c r="AX150" i="1"/>
  <c r="BC38" i="1"/>
  <c r="BA38" i="1"/>
  <c r="AZ38" i="1"/>
  <c r="AY38" i="1"/>
  <c r="AX38" i="1"/>
  <c r="BC149" i="1"/>
  <c r="BA149" i="1"/>
  <c r="AZ149" i="1"/>
  <c r="AY149" i="1"/>
  <c r="AX149" i="1"/>
  <c r="BC148" i="1"/>
  <c r="BA148" i="1"/>
  <c r="AZ148" i="1"/>
  <c r="AY148" i="1"/>
  <c r="AX148" i="1"/>
  <c r="BC147" i="1"/>
  <c r="BA147" i="1"/>
  <c r="AZ147" i="1"/>
  <c r="AY147" i="1"/>
  <c r="AX147" i="1"/>
  <c r="BC146" i="1"/>
  <c r="BA146" i="1"/>
  <c r="AZ146" i="1"/>
  <c r="AY146" i="1"/>
  <c r="AX146" i="1"/>
  <c r="BC145" i="1"/>
  <c r="BA145" i="1"/>
  <c r="AZ145" i="1"/>
  <c r="AY145" i="1"/>
  <c r="AX145" i="1"/>
  <c r="BC97" i="1"/>
  <c r="BA97" i="1"/>
  <c r="AZ97" i="1"/>
  <c r="AY97" i="1"/>
  <c r="AX97" i="1"/>
  <c r="BC144" i="1"/>
  <c r="BA144" i="1"/>
  <c r="AZ144" i="1"/>
  <c r="AY144" i="1"/>
  <c r="AX144" i="1"/>
  <c r="BC142" i="1"/>
  <c r="BA142" i="1"/>
  <c r="AZ142" i="1"/>
  <c r="AY142" i="1"/>
  <c r="AX142" i="1"/>
  <c r="BC141" i="1"/>
  <c r="BA141" i="1"/>
  <c r="AZ141" i="1"/>
  <c r="AY141" i="1"/>
  <c r="AX141" i="1"/>
  <c r="BC140" i="1"/>
  <c r="BA140" i="1"/>
  <c r="AZ140" i="1"/>
  <c r="AY140" i="1"/>
  <c r="AX140" i="1"/>
  <c r="BC139" i="1"/>
  <c r="BA139" i="1"/>
  <c r="AZ139" i="1"/>
  <c r="AY139" i="1"/>
  <c r="AX139" i="1"/>
  <c r="BC138" i="1"/>
  <c r="BA138" i="1"/>
  <c r="AZ138" i="1"/>
  <c r="AY138" i="1"/>
  <c r="AX138" i="1"/>
  <c r="BC137" i="1"/>
  <c r="BA137" i="1"/>
  <c r="AZ137" i="1"/>
  <c r="AY137" i="1"/>
  <c r="AX137" i="1"/>
  <c r="BC136" i="1"/>
  <c r="BA136" i="1"/>
  <c r="AZ136" i="1"/>
  <c r="AY136" i="1"/>
  <c r="AX136" i="1"/>
  <c r="BC135" i="1"/>
  <c r="BA135" i="1"/>
  <c r="AZ135" i="1"/>
  <c r="AY135" i="1"/>
  <c r="AX135" i="1"/>
  <c r="BC134" i="1"/>
  <c r="BA134" i="1"/>
  <c r="AZ134" i="1"/>
  <c r="AY134" i="1"/>
  <c r="AX134" i="1"/>
  <c r="BC133" i="1"/>
  <c r="BA133" i="1"/>
  <c r="AZ133" i="1"/>
  <c r="AY133" i="1"/>
  <c r="AX133" i="1"/>
  <c r="BC131" i="1"/>
  <c r="BA131" i="1"/>
  <c r="AZ131" i="1"/>
  <c r="AY131" i="1"/>
  <c r="AX131" i="1"/>
  <c r="BC130" i="1"/>
  <c r="BA130" i="1"/>
  <c r="AZ130" i="1"/>
  <c r="AY130" i="1"/>
  <c r="AX130" i="1"/>
  <c r="BC129" i="1"/>
  <c r="BA129" i="1"/>
  <c r="AZ129" i="1"/>
  <c r="AY129" i="1"/>
  <c r="AX129" i="1"/>
  <c r="BC88" i="1"/>
  <c r="BA88" i="1"/>
  <c r="AZ88" i="1"/>
  <c r="AY88" i="1"/>
  <c r="AX88" i="1"/>
  <c r="BC128" i="1"/>
  <c r="BA128" i="1"/>
  <c r="AZ128" i="1"/>
  <c r="AY128" i="1"/>
  <c r="AX128" i="1"/>
  <c r="BC127" i="1"/>
  <c r="BA127" i="1"/>
  <c r="AZ127" i="1"/>
  <c r="AY127" i="1"/>
  <c r="AX127" i="1"/>
  <c r="BC126" i="1"/>
  <c r="BA126" i="1"/>
  <c r="AZ126" i="1"/>
  <c r="AY126" i="1"/>
  <c r="AX126" i="1"/>
  <c r="BC125" i="1"/>
  <c r="BA125" i="1"/>
  <c r="AZ125" i="1"/>
  <c r="AY125" i="1"/>
  <c r="AX125" i="1"/>
  <c r="BC63" i="1"/>
  <c r="BA63" i="1"/>
  <c r="AZ63" i="1"/>
  <c r="AY63" i="1"/>
  <c r="AX63" i="1"/>
  <c r="BC124" i="1"/>
  <c r="BA124" i="1"/>
  <c r="AZ124" i="1"/>
  <c r="AY124" i="1"/>
  <c r="AX124" i="1"/>
  <c r="BC122" i="1"/>
  <c r="BA122" i="1"/>
  <c r="AZ122" i="1"/>
  <c r="AY122" i="1"/>
  <c r="AX122" i="1"/>
  <c r="BC121" i="1"/>
  <c r="BA121" i="1"/>
  <c r="AZ121" i="1"/>
  <c r="AY121" i="1"/>
  <c r="AX121" i="1"/>
  <c r="BC47" i="1"/>
  <c r="BA47" i="1"/>
  <c r="AZ47" i="1"/>
  <c r="AY47" i="1"/>
  <c r="AX47" i="1"/>
  <c r="BC119" i="1"/>
  <c r="BA119" i="1"/>
  <c r="AZ119" i="1"/>
  <c r="AY119" i="1"/>
  <c r="AX119" i="1"/>
  <c r="BC117" i="1"/>
  <c r="BA117" i="1"/>
  <c r="AZ117" i="1"/>
  <c r="AY117" i="1"/>
  <c r="AX117" i="1"/>
  <c r="BC115" i="1"/>
  <c r="BA115" i="1"/>
  <c r="AZ115" i="1"/>
  <c r="AY115" i="1"/>
  <c r="AX115" i="1"/>
  <c r="BC114" i="1"/>
  <c r="BA114" i="1"/>
  <c r="AZ114" i="1"/>
  <c r="BC113" i="1"/>
  <c r="BA113" i="1"/>
  <c r="AZ113" i="1"/>
  <c r="AY113" i="1"/>
  <c r="AX113" i="1"/>
  <c r="BC112" i="1"/>
  <c r="BA112" i="1"/>
  <c r="AZ112" i="1"/>
  <c r="AY112" i="1"/>
  <c r="AX112" i="1"/>
  <c r="BC65" i="1"/>
  <c r="BA65" i="1"/>
  <c r="AZ65" i="1"/>
  <c r="AY65" i="1"/>
  <c r="AX65" i="1"/>
  <c r="BC72" i="1"/>
  <c r="BA72" i="1"/>
  <c r="AZ72" i="1"/>
  <c r="AY72" i="1"/>
  <c r="AX72" i="1"/>
  <c r="BC74" i="1"/>
  <c r="BA74" i="1"/>
  <c r="AZ74" i="1"/>
  <c r="AY74" i="1"/>
  <c r="AX74" i="1"/>
  <c r="BC58" i="1"/>
  <c r="BA58" i="1"/>
  <c r="AZ58" i="1"/>
  <c r="AY58" i="1"/>
  <c r="AX58" i="1"/>
  <c r="BC71" i="1"/>
  <c r="BA71" i="1"/>
  <c r="AZ71" i="1"/>
  <c r="AY71" i="1"/>
  <c r="AX71" i="1"/>
  <c r="BC70" i="1"/>
  <c r="BA70" i="1"/>
  <c r="AZ70" i="1"/>
  <c r="AY70" i="1"/>
  <c r="AX70" i="1"/>
  <c r="BC59" i="1"/>
  <c r="BA59" i="1"/>
  <c r="AZ59" i="1"/>
  <c r="AY59" i="1"/>
  <c r="AX59" i="1"/>
  <c r="BC69" i="1"/>
  <c r="BA69" i="1"/>
  <c r="AZ69" i="1"/>
  <c r="AY69" i="1"/>
  <c r="AX69" i="1"/>
  <c r="BC51" i="1"/>
  <c r="BA51" i="1"/>
  <c r="AZ51" i="1"/>
  <c r="AY51" i="1"/>
  <c r="AX51" i="1"/>
  <c r="BC85" i="1"/>
  <c r="BA85" i="1"/>
  <c r="AZ85" i="1"/>
  <c r="AY85" i="1"/>
  <c r="AX85" i="1"/>
  <c r="BC101" i="1"/>
  <c r="BA101" i="1"/>
  <c r="AZ101" i="1"/>
  <c r="AY101" i="1"/>
  <c r="AX101" i="1"/>
  <c r="BC87" i="1"/>
  <c r="BA87" i="1"/>
  <c r="AZ87" i="1"/>
  <c r="AY87" i="1"/>
  <c r="AX87" i="1"/>
  <c r="BC550" i="1"/>
  <c r="BA550" i="1"/>
  <c r="AZ550" i="1"/>
  <c r="BC29" i="1"/>
  <c r="BA29" i="1"/>
  <c r="AZ29" i="1"/>
  <c r="AY29" i="1"/>
  <c r="AX29" i="1"/>
  <c r="BC52" i="1"/>
  <c r="BA52" i="1"/>
  <c r="AZ52" i="1"/>
  <c r="AY52" i="1"/>
  <c r="AX52" i="1"/>
  <c r="BC45" i="1"/>
  <c r="BA45" i="1"/>
  <c r="AZ45" i="1"/>
  <c r="AY45" i="1"/>
  <c r="AX45" i="1"/>
  <c r="BC23" i="1"/>
  <c r="BA23" i="1"/>
  <c r="AZ23" i="1"/>
  <c r="AY23" i="1"/>
  <c r="AX23" i="1"/>
  <c r="BC3" i="1"/>
  <c r="BA3" i="1"/>
  <c r="AZ3" i="1"/>
  <c r="AY3" i="1"/>
  <c r="AX3" i="1"/>
  <c r="BC39" i="1"/>
  <c r="BA39" i="1"/>
  <c r="AZ39" i="1"/>
  <c r="AY39" i="1"/>
  <c r="AX39" i="1"/>
  <c r="A152" i="1"/>
  <c r="A534" i="1"/>
  <c r="A549" i="1"/>
  <c r="A86" i="1"/>
  <c r="A53" i="1"/>
  <c r="A548" i="1"/>
  <c r="A547" i="1"/>
  <c r="A449" i="1"/>
  <c r="A546" i="1"/>
  <c r="A545" i="1"/>
  <c r="A44" i="1"/>
  <c r="A542" i="1"/>
  <c r="A541" i="1"/>
  <c r="A540" i="1"/>
  <c r="A539" i="1"/>
  <c r="A538" i="1"/>
  <c r="A536" i="1"/>
  <c r="A535" i="1"/>
  <c r="A533" i="1"/>
  <c r="A55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8" i="1"/>
  <c r="A506" i="1"/>
  <c r="A505" i="1"/>
  <c r="A504" i="1"/>
  <c r="A502" i="1"/>
  <c r="A501" i="1"/>
  <c r="A500" i="1"/>
  <c r="A499" i="1"/>
  <c r="A498" i="1"/>
  <c r="A497" i="1"/>
  <c r="A495" i="1"/>
  <c r="A494" i="1"/>
  <c r="A543" i="1"/>
  <c r="A493" i="1"/>
  <c r="A492" i="1"/>
  <c r="A491" i="1"/>
  <c r="A43" i="1"/>
  <c r="A490" i="1"/>
  <c r="A489" i="1"/>
  <c r="A73" i="1"/>
  <c r="A77" i="1"/>
  <c r="A488" i="1"/>
  <c r="A487" i="1"/>
  <c r="A486" i="1"/>
  <c r="A281" i="1"/>
  <c r="A484" i="1"/>
  <c r="A483" i="1"/>
  <c r="A482" i="1"/>
  <c r="A479" i="1"/>
  <c r="A457" i="1"/>
  <c r="A477" i="1"/>
  <c r="A473" i="1"/>
  <c r="A472" i="1"/>
  <c r="A470" i="1"/>
  <c r="A469" i="1"/>
  <c r="A468" i="1"/>
  <c r="A466" i="1"/>
  <c r="A464" i="1"/>
  <c r="A462" i="1"/>
  <c r="A461" i="1"/>
  <c r="A460" i="1"/>
  <c r="A459" i="1"/>
  <c r="A458" i="1"/>
  <c r="A456" i="1"/>
  <c r="A59" i="1"/>
  <c r="A451" i="1"/>
  <c r="A448" i="1"/>
  <c r="A447" i="1"/>
  <c r="A446" i="1"/>
  <c r="A445" i="1"/>
  <c r="A444" i="1"/>
  <c r="A443" i="1"/>
  <c r="A442" i="1"/>
  <c r="A441" i="1"/>
  <c r="A28" i="1"/>
  <c r="A440" i="1"/>
  <c r="A439" i="1"/>
  <c r="A438" i="1"/>
  <c r="A437" i="1"/>
  <c r="A436" i="1"/>
  <c r="A435" i="1"/>
  <c r="A434" i="1"/>
  <c r="A432" i="1"/>
  <c r="A429" i="1"/>
  <c r="A428" i="1"/>
  <c r="A427" i="1"/>
  <c r="A426" i="1"/>
  <c r="A424" i="1"/>
  <c r="A423" i="1"/>
  <c r="A422" i="1"/>
  <c r="A421" i="1"/>
  <c r="A420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399" i="1"/>
  <c r="A398" i="1"/>
  <c r="A396" i="1"/>
  <c r="A395" i="1"/>
  <c r="A394" i="1"/>
  <c r="A393" i="1"/>
  <c r="A392" i="1"/>
  <c r="A391" i="1"/>
  <c r="A390" i="1"/>
  <c r="A389" i="1"/>
  <c r="A388" i="1"/>
  <c r="A387" i="1"/>
  <c r="A386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65" i="1"/>
  <c r="A364" i="1"/>
  <c r="A363" i="1"/>
  <c r="A361" i="1"/>
  <c r="A360" i="1"/>
  <c r="A359" i="1"/>
  <c r="A358" i="1"/>
  <c r="A355" i="1"/>
  <c r="A354" i="1"/>
  <c r="A353" i="1"/>
  <c r="A352" i="1"/>
  <c r="A351" i="1"/>
  <c r="A350" i="1"/>
  <c r="A349" i="1"/>
  <c r="A348" i="1"/>
  <c r="A52" i="1"/>
  <c r="A51" i="1"/>
  <c r="A345" i="1"/>
  <c r="A344" i="1"/>
  <c r="A343" i="1"/>
  <c r="A342" i="1"/>
  <c r="A341" i="1"/>
  <c r="A340" i="1"/>
  <c r="A339" i="1"/>
  <c r="A338" i="1"/>
  <c r="A337" i="1"/>
  <c r="A336" i="1"/>
  <c r="A334" i="1"/>
  <c r="A333" i="1"/>
  <c r="A332" i="1"/>
  <c r="A330" i="1"/>
  <c r="A329" i="1"/>
  <c r="A328" i="1"/>
  <c r="A327" i="1"/>
  <c r="A325" i="1"/>
  <c r="A324" i="1"/>
  <c r="A323" i="1"/>
  <c r="A322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2" i="1"/>
  <c r="A14" i="1"/>
  <c r="A301" i="1"/>
  <c r="A300" i="1"/>
  <c r="A298" i="1"/>
  <c r="A297" i="1"/>
  <c r="A296" i="1"/>
  <c r="A50" i="1"/>
  <c r="A295" i="1"/>
  <c r="A292" i="1"/>
  <c r="A291" i="1"/>
  <c r="A289" i="1"/>
  <c r="A288" i="1"/>
  <c r="A287" i="1"/>
  <c r="A286" i="1"/>
  <c r="A285" i="1"/>
  <c r="A284" i="1"/>
  <c r="A283" i="1"/>
  <c r="A282" i="1"/>
  <c r="A280" i="1"/>
  <c r="A279" i="1"/>
  <c r="A278" i="1"/>
  <c r="A277" i="1"/>
  <c r="A276" i="1"/>
  <c r="A275" i="1"/>
  <c r="A203" i="1"/>
  <c r="A149" i="1"/>
  <c r="A124" i="1"/>
  <c r="A455" i="1"/>
  <c r="A369" i="1"/>
  <c r="A178" i="1"/>
  <c r="A267" i="1"/>
  <c r="A272" i="1"/>
  <c r="A194" i="1"/>
  <c r="A218" i="1"/>
  <c r="A239" i="1"/>
  <c r="A299" i="1"/>
  <c r="A150" i="1"/>
  <c r="A509" i="1"/>
  <c r="A76" i="1"/>
  <c r="A168" i="1"/>
  <c r="A235" i="1"/>
  <c r="A153" i="1"/>
  <c r="A271" i="1"/>
  <c r="A69" i="1"/>
  <c r="A248" i="1"/>
  <c r="A189" i="1"/>
  <c r="A16" i="1"/>
  <c r="A10" i="1"/>
  <c r="A273" i="1"/>
  <c r="A385" i="1"/>
  <c r="A186" i="1"/>
  <c r="A357" i="1"/>
  <c r="A471" i="1"/>
  <c r="A169" i="1"/>
  <c r="A64" i="1"/>
  <c r="A191" i="1"/>
  <c r="A183" i="1"/>
  <c r="A126" i="1"/>
  <c r="A123" i="1"/>
  <c r="A127" i="1"/>
  <c r="A201" i="1"/>
  <c r="A220" i="1"/>
  <c r="A433" i="1"/>
  <c r="A35" i="1"/>
  <c r="A177" i="1"/>
  <c r="A65" i="1"/>
  <c r="A13" i="1"/>
  <c r="A74" i="1"/>
  <c r="A102" i="1"/>
  <c r="A72" i="1"/>
  <c r="A47" i="1"/>
  <c r="A122" i="1"/>
  <c r="A204" i="1"/>
  <c r="A221" i="1"/>
  <c r="A164" i="1"/>
  <c r="A294" i="1"/>
  <c r="A224" i="1"/>
  <c r="A27" i="1"/>
  <c r="A112" i="1"/>
  <c r="A24" i="1"/>
  <c r="A108" i="1"/>
  <c r="A141" i="1"/>
  <c r="A33" i="1"/>
  <c r="A145" i="1"/>
  <c r="A537" i="1"/>
  <c r="A176" i="1"/>
  <c r="A454" i="1"/>
  <c r="A143" i="1"/>
  <c r="A205" i="1"/>
  <c r="A144" i="1"/>
  <c r="A242" i="1"/>
  <c r="A99" i="1"/>
  <c r="A160" i="1"/>
  <c r="A231" i="1"/>
  <c r="A229" i="1"/>
  <c r="A206" i="1"/>
  <c r="A21" i="1"/>
  <c r="A243" i="1"/>
  <c r="A173" i="1"/>
  <c r="A131" i="1"/>
  <c r="A270" i="1"/>
  <c r="A121" i="1"/>
  <c r="A211" i="1"/>
  <c r="A120" i="1"/>
  <c r="A251" i="1"/>
  <c r="A81" i="1"/>
  <c r="A90" i="1"/>
  <c r="A42" i="1"/>
  <c r="A116" i="1"/>
  <c r="A115" i="1"/>
  <c r="A254" i="1"/>
  <c r="A95" i="1"/>
  <c r="A175" i="1"/>
  <c r="A480" i="1"/>
  <c r="A368" i="1"/>
  <c r="A303" i="1"/>
  <c r="A75" i="1"/>
  <c r="A179" i="1"/>
  <c r="A46" i="1"/>
  <c r="A232" i="1"/>
  <c r="A172" i="1"/>
  <c r="A219" i="1"/>
  <c r="A326" i="1"/>
  <c r="A147" i="1"/>
  <c r="A132" i="1"/>
  <c r="A261" i="1"/>
  <c r="A266" i="1"/>
  <c r="A202" i="1"/>
  <c r="A60" i="1"/>
  <c r="A245" i="1"/>
  <c r="A158" i="1"/>
  <c r="A92" i="1"/>
  <c r="A38" i="1"/>
  <c r="A496" i="1"/>
  <c r="A78" i="1"/>
  <c r="A8" i="1"/>
  <c r="A80" i="1"/>
  <c r="A125" i="1"/>
  <c r="A17" i="1"/>
  <c r="A200" i="1"/>
  <c r="A9" i="1"/>
  <c r="A367" i="1"/>
  <c r="A22" i="1"/>
  <c r="A260" i="1"/>
  <c r="A244" i="1"/>
  <c r="A32" i="1"/>
  <c r="A40" i="1"/>
  <c r="A264" i="1"/>
  <c r="A129" i="1"/>
  <c r="A157" i="1"/>
  <c r="A249" i="1"/>
  <c r="A133" i="1"/>
  <c r="A187" i="1"/>
  <c r="A26" i="1"/>
  <c r="A321" i="1"/>
  <c r="A101" i="1"/>
  <c r="A138" i="1"/>
  <c r="A190" i="1"/>
  <c r="A140" i="1"/>
  <c r="A335" i="1"/>
  <c r="A165" i="1"/>
  <c r="A103" i="1"/>
  <c r="A208" i="1"/>
  <c r="A91" i="1"/>
  <c r="A181" i="1"/>
  <c r="A94" i="1"/>
  <c r="A515" i="1"/>
  <c r="A233" i="1"/>
  <c r="A450" i="1"/>
  <c r="A161" i="1"/>
  <c r="A182" i="1"/>
  <c r="A5" i="1"/>
  <c r="A36" i="1"/>
  <c r="A212" i="1"/>
  <c r="A265" i="1"/>
  <c r="A222" i="1"/>
  <c r="A154" i="1"/>
  <c r="A15" i="1"/>
  <c r="A97" i="1"/>
  <c r="A465" i="1"/>
  <c r="A136" i="1"/>
  <c r="A137" i="1"/>
  <c r="A259" i="1"/>
  <c r="A155" i="1"/>
  <c r="A215" i="1"/>
  <c r="A198" i="1"/>
  <c r="A82" i="1"/>
  <c r="A135" i="1"/>
  <c r="A100" i="1"/>
  <c r="A130" i="1"/>
  <c r="A170" i="1"/>
  <c r="A199" i="1"/>
  <c r="A397" i="1"/>
  <c r="A210" i="1"/>
  <c r="A195" i="1"/>
  <c r="A67" i="1"/>
  <c r="A105" i="1"/>
  <c r="A146" i="1"/>
  <c r="A48" i="1"/>
  <c r="A255" i="1"/>
  <c r="A192" i="1"/>
  <c r="A166" i="1"/>
  <c r="A463" i="1"/>
  <c r="A193" i="1"/>
  <c r="A171" i="1"/>
  <c r="A185" i="1"/>
  <c r="A196" i="1"/>
  <c r="A234" i="1"/>
  <c r="A238" i="1"/>
  <c r="A225" i="1"/>
  <c r="A290" i="1"/>
  <c r="A37" i="1"/>
  <c r="A104" i="1"/>
  <c r="A6" i="1"/>
  <c r="A34" i="1"/>
  <c r="A167" i="1"/>
  <c r="A88" i="1"/>
  <c r="A12" i="1"/>
  <c r="A180" i="1"/>
  <c r="A19" i="1"/>
  <c r="A85" i="1"/>
  <c r="A151" i="1"/>
  <c r="A148" i="1"/>
  <c r="A45" i="1"/>
  <c r="A106" i="1"/>
  <c r="A258" i="1"/>
  <c r="A507" i="1"/>
  <c r="A227" i="1"/>
  <c r="A89" i="1"/>
  <c r="A71" i="1"/>
  <c r="A216" i="1"/>
  <c r="A197" i="1"/>
  <c r="A207" i="1"/>
  <c r="A119" i="1"/>
  <c r="A68" i="1"/>
  <c r="A213" i="1"/>
  <c r="A256" i="1"/>
  <c r="A214" i="1"/>
  <c r="A128" i="1"/>
  <c r="A109" i="1"/>
  <c r="A110" i="1"/>
  <c r="A268" i="1"/>
  <c r="A174" i="1"/>
  <c r="A269" i="1"/>
  <c r="A257" i="1"/>
  <c r="A474" i="1"/>
  <c r="A230" i="1"/>
  <c r="A237" i="1"/>
  <c r="A98" i="1"/>
  <c r="A111" i="1"/>
  <c r="A263" i="1"/>
  <c r="A253" i="1"/>
  <c r="A236" i="1"/>
  <c r="A49" i="1"/>
  <c r="A240" i="1"/>
  <c r="A163" i="1"/>
  <c r="A467" i="1"/>
  <c r="A18" i="1"/>
  <c r="A4" i="1"/>
  <c r="A419" i="1"/>
  <c r="A400" i="1"/>
  <c r="A226" i="1"/>
  <c r="A250" i="1"/>
  <c r="A107" i="1"/>
  <c r="A188" i="1"/>
  <c r="A159" i="1"/>
  <c r="A503" i="1"/>
  <c r="A20" i="1"/>
  <c r="A31" i="1"/>
  <c r="A162" i="1"/>
  <c r="A29" i="1"/>
  <c r="A66" i="1"/>
  <c r="A25" i="1"/>
  <c r="A3" i="1"/>
  <c r="A11" i="1"/>
  <c r="A246" i="1"/>
  <c r="A217" i="1"/>
  <c r="A7" i="1"/>
  <c r="AY1" i="1"/>
  <c r="AZ1" i="1"/>
  <c r="BA1" i="1"/>
  <c r="BC1" i="1"/>
  <c r="AX1" i="1"/>
  <c r="AT113" i="1" l="1"/>
  <c r="AT57" i="1"/>
  <c r="AT83" i="1"/>
  <c r="AT30" i="1"/>
  <c r="AR30" i="1" s="1"/>
  <c r="AV30" i="1" s="1"/>
  <c r="AU30" i="1" s="1"/>
  <c r="AT26" i="1"/>
  <c r="AT346" i="1"/>
  <c r="AR346" i="1" s="1"/>
  <c r="AV346" i="1" s="1"/>
  <c r="AU346" i="1" s="1"/>
  <c r="AT11" i="1"/>
  <c r="AR11" i="1" s="1"/>
  <c r="AT84" i="1"/>
  <c r="AT347" i="1"/>
  <c r="AT56" i="1"/>
  <c r="AT54" i="1"/>
  <c r="AT134" i="1"/>
  <c r="AR134" i="1" s="1"/>
  <c r="AV134" i="1" s="1"/>
  <c r="AU134" i="1" s="1"/>
  <c r="AT70" i="1"/>
  <c r="AT39" i="1"/>
  <c r="AR39" i="1" s="1"/>
  <c r="AV39" i="1" s="1"/>
  <c r="AU39" i="1" s="1"/>
  <c r="AT32" i="1"/>
  <c r="AR32" i="1" s="1"/>
  <c r="AR70" i="1"/>
  <c r="AV70" i="1" s="1"/>
  <c r="AU70" i="1" s="1"/>
  <c r="AT90" i="1"/>
  <c r="AT94" i="1"/>
  <c r="AR94" i="1" s="1"/>
  <c r="AT311" i="1"/>
  <c r="AR311" i="1" s="1"/>
  <c r="AT96" i="1"/>
  <c r="AT92" i="1"/>
  <c r="AT102" i="1"/>
  <c r="AR102" i="1" s="1"/>
  <c r="AT91" i="1"/>
  <c r="AR91" i="1" s="1"/>
  <c r="AV91" i="1" s="1"/>
  <c r="AU91" i="1" s="1"/>
  <c r="AT95" i="1"/>
  <c r="AR95" i="1" s="1"/>
  <c r="AT97" i="1"/>
  <c r="AR97" i="1" s="1"/>
  <c r="AV97" i="1" s="1"/>
  <c r="AU97" i="1" s="1"/>
  <c r="AT99" i="1"/>
  <c r="AR99" i="1" s="1"/>
  <c r="AT98" i="1"/>
  <c r="AR98" i="1" s="1"/>
  <c r="AT69" i="1"/>
  <c r="AR69" i="1" s="1"/>
  <c r="AT93" i="1"/>
  <c r="AR93" i="1" s="1"/>
  <c r="AT101" i="1"/>
  <c r="AR101" i="1" s="1"/>
  <c r="AV101" i="1" s="1"/>
  <c r="AU101" i="1" s="1"/>
  <c r="AT148" i="1"/>
  <c r="AR148" i="1" s="1"/>
  <c r="AT259" i="1"/>
  <c r="AR259" i="1" s="1"/>
  <c r="AT318" i="1"/>
  <c r="AR318" i="1" s="1"/>
  <c r="AT314" i="1"/>
  <c r="AR314" i="1" s="1"/>
  <c r="AT182" i="1"/>
  <c r="AR182" i="1" s="1"/>
  <c r="AV182" i="1" s="1"/>
  <c r="AU182" i="1" s="1"/>
  <c r="AT199" i="1"/>
  <c r="AR199" i="1" s="1"/>
  <c r="AV199" i="1" s="1"/>
  <c r="AU199" i="1" s="1"/>
  <c r="AT210" i="1"/>
  <c r="AR210" i="1" s="1"/>
  <c r="AV210" i="1" s="1"/>
  <c r="AU210" i="1" s="1"/>
  <c r="AT100" i="1"/>
  <c r="AR100" i="1" s="1"/>
  <c r="AV100" i="1" s="1"/>
  <c r="AU100" i="1" s="1"/>
  <c r="AT104" i="1"/>
  <c r="AR104" i="1" s="1"/>
  <c r="AT103" i="1"/>
  <c r="AR103" i="1" s="1"/>
  <c r="AV103" i="1" s="1"/>
  <c r="AU103" i="1" s="1"/>
  <c r="AT62" i="1"/>
  <c r="AR62" i="1" s="1"/>
  <c r="AT212" i="1"/>
  <c r="AR212" i="1" s="1"/>
  <c r="AT425" i="1"/>
  <c r="AR425" i="1" s="1"/>
  <c r="AV425" i="1" s="1"/>
  <c r="AU425" i="1" s="1"/>
  <c r="AT63" i="1"/>
  <c r="AR63" i="1" s="1"/>
  <c r="AT184" i="1"/>
  <c r="AR184" i="1" s="1"/>
  <c r="AT58" i="1"/>
  <c r="AR58" i="1" s="1"/>
  <c r="AT207" i="1"/>
  <c r="AR207" i="1" s="1"/>
  <c r="AT220" i="1"/>
  <c r="AR220" i="1" s="1"/>
  <c r="AV220" i="1" s="1"/>
  <c r="AU220" i="1" s="1"/>
  <c r="AT68" i="1"/>
  <c r="AR68" i="1" s="1"/>
  <c r="AV68" i="1" s="1"/>
  <c r="AU68" i="1" s="1"/>
  <c r="AT61" i="1"/>
  <c r="AR61" i="1" s="1"/>
  <c r="AT493" i="1"/>
  <c r="AR493" i="1" s="1"/>
  <c r="AT508" i="1"/>
  <c r="AR508" i="1" s="1"/>
  <c r="AT78" i="1"/>
  <c r="AR78" i="1" s="1"/>
  <c r="AT291" i="1"/>
  <c r="AR291" i="1" s="1"/>
  <c r="AT208" i="1"/>
  <c r="AR208" i="1" s="1"/>
  <c r="AV208" i="1" s="1"/>
  <c r="AU208" i="1" s="1"/>
  <c r="AT544" i="1"/>
  <c r="AR544" i="1" s="1"/>
  <c r="AT132" i="1"/>
  <c r="AR132" i="1" s="1"/>
  <c r="AV132" i="1" s="1"/>
  <c r="AU132" i="1" s="1"/>
  <c r="AT183" i="1"/>
  <c r="AR183" i="1" s="1"/>
  <c r="AT147" i="1"/>
  <c r="AR147" i="1" s="1"/>
  <c r="AT40" i="1"/>
  <c r="AR40" i="1" s="1"/>
  <c r="AV40" i="1" s="1"/>
  <c r="AU40" i="1" s="1"/>
  <c r="AT186" i="1"/>
  <c r="AR186" i="1" s="1"/>
  <c r="AT187" i="1"/>
  <c r="AR187" i="1" s="1"/>
  <c r="AV187" i="1" s="1"/>
  <c r="AU187" i="1" s="1"/>
  <c r="AT189" i="1"/>
  <c r="AR189" i="1" s="1"/>
  <c r="AV189" i="1" s="1"/>
  <c r="AU189" i="1" s="1"/>
  <c r="AT191" i="1"/>
  <c r="AR191" i="1" s="1"/>
  <c r="AT193" i="1"/>
  <c r="AR193" i="1" s="1"/>
  <c r="AT196" i="1"/>
  <c r="AR196" i="1" s="1"/>
  <c r="AV196" i="1" s="1"/>
  <c r="AU196" i="1" s="1"/>
  <c r="AT198" i="1"/>
  <c r="AR198" i="1" s="1"/>
  <c r="AT169" i="1"/>
  <c r="AR169" i="1" s="1"/>
  <c r="AV169" i="1" s="1"/>
  <c r="AU169" i="1" s="1"/>
  <c r="AT201" i="1"/>
  <c r="AR201" i="1" s="1"/>
  <c r="AV201" i="1" s="1"/>
  <c r="AU201" i="1" s="1"/>
  <c r="AT203" i="1"/>
  <c r="AR203" i="1" s="1"/>
  <c r="AV203" i="1" s="1"/>
  <c r="AU203" i="1" s="1"/>
  <c r="AT124" i="1"/>
  <c r="AR124" i="1" s="1"/>
  <c r="AT206" i="1"/>
  <c r="AR206" i="1" s="1"/>
  <c r="AV206" i="1" s="1"/>
  <c r="AU206" i="1" s="1"/>
  <c r="AT150" i="1"/>
  <c r="AR150" i="1" s="1"/>
  <c r="AV150" i="1" s="1"/>
  <c r="AU150" i="1" s="1"/>
  <c r="AT213" i="1"/>
  <c r="AR213" i="1" s="1"/>
  <c r="AT72" i="1"/>
  <c r="AR72" i="1" s="1"/>
  <c r="AT216" i="1"/>
  <c r="AR216" i="1" s="1"/>
  <c r="AT218" i="1"/>
  <c r="AR218" i="1" s="1"/>
  <c r="AV218" i="1" s="1"/>
  <c r="AU218" i="1" s="1"/>
  <c r="AT219" i="1"/>
  <c r="AR219" i="1" s="1"/>
  <c r="AT221" i="1"/>
  <c r="AR221" i="1" s="1"/>
  <c r="AT74" i="1"/>
  <c r="AR74" i="1" s="1"/>
  <c r="AV74" i="1" s="1"/>
  <c r="AU74" i="1" s="1"/>
  <c r="AT224" i="1"/>
  <c r="AR224" i="1" s="1"/>
  <c r="AV224" i="1" s="1"/>
  <c r="AU224" i="1" s="1"/>
  <c r="AT108" i="1"/>
  <c r="AR108" i="1" s="1"/>
  <c r="AV108" i="1" s="1"/>
  <c r="AU108" i="1" s="1"/>
  <c r="AT227" i="1"/>
  <c r="AR227" i="1" s="1"/>
  <c r="AT228" i="1"/>
  <c r="AR228" i="1" s="1"/>
  <c r="AT48" i="1"/>
  <c r="AR48" i="1" s="1"/>
  <c r="AV48" i="1" s="1"/>
  <c r="AU48" i="1" s="1"/>
  <c r="AT230" i="1"/>
  <c r="AR230" i="1" s="1"/>
  <c r="AT231" i="1"/>
  <c r="AR231" i="1" s="1"/>
  <c r="AT233" i="1"/>
  <c r="AR233" i="1" s="1"/>
  <c r="AV233" i="1" s="1"/>
  <c r="AU233" i="1" s="1"/>
  <c r="AT89" i="1"/>
  <c r="AR89" i="1" s="1"/>
  <c r="AV89" i="1" s="1"/>
  <c r="AU89" i="1" s="1"/>
  <c r="AT235" i="1"/>
  <c r="AR235" i="1" s="1"/>
  <c r="AT237" i="1"/>
  <c r="AR237" i="1" s="1"/>
  <c r="AT238" i="1"/>
  <c r="AR238" i="1" s="1"/>
  <c r="AT239" i="1"/>
  <c r="AR239" i="1" s="1"/>
  <c r="AT241" i="1"/>
  <c r="AR241" i="1" s="1"/>
  <c r="AV241" i="1" s="1"/>
  <c r="AU241" i="1" s="1"/>
  <c r="AT65" i="1"/>
  <c r="AR65" i="1" s="1"/>
  <c r="AV65" i="1" s="1"/>
  <c r="AU65" i="1" s="1"/>
  <c r="AT242" i="1"/>
  <c r="AR242" i="1" s="1"/>
  <c r="AT3" i="1"/>
  <c r="AR3" i="1" s="1"/>
  <c r="AT243" i="1"/>
  <c r="AR243" i="1" s="1"/>
  <c r="AV243" i="1" s="1"/>
  <c r="AU243" i="1" s="1"/>
  <c r="AT245" i="1"/>
  <c r="AR245" i="1" s="1"/>
  <c r="AT248" i="1"/>
  <c r="AR248" i="1" s="1"/>
  <c r="AT250" i="1"/>
  <c r="AR250" i="1" s="1"/>
  <c r="AV250" i="1" s="1"/>
  <c r="AU250" i="1" s="1"/>
  <c r="AT252" i="1"/>
  <c r="AR252" i="1" s="1"/>
  <c r="AT254" i="1"/>
  <c r="AR254" i="1" s="1"/>
  <c r="AT256" i="1"/>
  <c r="AR256" i="1" s="1"/>
  <c r="AT257" i="1"/>
  <c r="AR257" i="1" s="1"/>
  <c r="AT260" i="1"/>
  <c r="AR260" i="1" s="1"/>
  <c r="AV260" i="1" s="1"/>
  <c r="AU260" i="1" s="1"/>
  <c r="AT262" i="1"/>
  <c r="AR262" i="1" s="1"/>
  <c r="AV262" i="1" s="1"/>
  <c r="AU262" i="1" s="1"/>
  <c r="AT264" i="1"/>
  <c r="AR264" i="1" s="1"/>
  <c r="AT266" i="1"/>
  <c r="AR266" i="1" s="1"/>
  <c r="AT268" i="1"/>
  <c r="AR268" i="1" s="1"/>
  <c r="AV268" i="1" s="1"/>
  <c r="AU268" i="1" s="1"/>
  <c r="AT269" i="1"/>
  <c r="AR269" i="1" s="1"/>
  <c r="AT271" i="1"/>
  <c r="AR271" i="1" s="1"/>
  <c r="AT273" i="1"/>
  <c r="AR273" i="1" s="1"/>
  <c r="AT275" i="1"/>
  <c r="AR275" i="1" s="1"/>
  <c r="AT105" i="1"/>
  <c r="AR105" i="1" s="1"/>
  <c r="AT361" i="1"/>
  <c r="AR361" i="1" s="1"/>
  <c r="AT157" i="1"/>
  <c r="AR157" i="1" s="1"/>
  <c r="AT365" i="1"/>
  <c r="AR365" i="1" s="1"/>
  <c r="AV365" i="1" s="1"/>
  <c r="AU365" i="1" s="1"/>
  <c r="AT367" i="1"/>
  <c r="AR367" i="1" s="1"/>
  <c r="AV367" i="1" s="1"/>
  <c r="AU367" i="1" s="1"/>
  <c r="AT158" i="1"/>
  <c r="AR158" i="1" s="1"/>
  <c r="AT369" i="1"/>
  <c r="AR369" i="1" s="1"/>
  <c r="AT371" i="1"/>
  <c r="AR371" i="1" s="1"/>
  <c r="AV371" i="1" s="1"/>
  <c r="AU371" i="1" s="1"/>
  <c r="AT66" i="1"/>
  <c r="AR66" i="1" s="1"/>
  <c r="AV66" i="1" s="1"/>
  <c r="AU66" i="1" s="1"/>
  <c r="AT373" i="1"/>
  <c r="AR373" i="1" s="1"/>
  <c r="AV373" i="1" s="1"/>
  <c r="AU373" i="1" s="1"/>
  <c r="AT376" i="1"/>
  <c r="AR376" i="1" s="1"/>
  <c r="AT378" i="1"/>
  <c r="AR378" i="1" s="1"/>
  <c r="AV378" i="1" s="1"/>
  <c r="AU378" i="1" s="1"/>
  <c r="AT380" i="1"/>
  <c r="AR380" i="1" s="1"/>
  <c r="AT381" i="1"/>
  <c r="AR381" i="1" s="1"/>
  <c r="AV381" i="1" s="1"/>
  <c r="AU381" i="1" s="1"/>
  <c r="AT383" i="1"/>
  <c r="AR383" i="1" s="1"/>
  <c r="AV383" i="1" s="1"/>
  <c r="AU383" i="1" s="1"/>
  <c r="AT385" i="1"/>
  <c r="AR385" i="1" s="1"/>
  <c r="AV385" i="1" s="1"/>
  <c r="AU385" i="1" s="1"/>
  <c r="AT387" i="1"/>
  <c r="AR387" i="1" s="1"/>
  <c r="AT389" i="1"/>
  <c r="AR389" i="1" s="1"/>
  <c r="AT390" i="1"/>
  <c r="AR390" i="1" s="1"/>
  <c r="AT392" i="1"/>
  <c r="AR392" i="1" s="1"/>
  <c r="AT37" i="1"/>
  <c r="AR37" i="1" s="1"/>
  <c r="AV37" i="1" s="1"/>
  <c r="AU37" i="1" s="1"/>
  <c r="AT395" i="1"/>
  <c r="AR395" i="1" s="1"/>
  <c r="AT397" i="1"/>
  <c r="AR397" i="1" s="1"/>
  <c r="AT399" i="1"/>
  <c r="AR399" i="1" s="1"/>
  <c r="AV399" i="1" s="1"/>
  <c r="AU399" i="1" s="1"/>
  <c r="AT401" i="1"/>
  <c r="AR401" i="1" s="1"/>
  <c r="AT160" i="1"/>
  <c r="AR160" i="1" s="1"/>
  <c r="AT403" i="1"/>
  <c r="AR403" i="1" s="1"/>
  <c r="AV403" i="1" s="1"/>
  <c r="AU403" i="1" s="1"/>
  <c r="AT405" i="1"/>
  <c r="AR405" i="1" s="1"/>
  <c r="AT407" i="1"/>
  <c r="AR407" i="1" s="1"/>
  <c r="AT409" i="1"/>
  <c r="AR409" i="1" s="1"/>
  <c r="AV409" i="1" s="1"/>
  <c r="AU409" i="1" s="1"/>
  <c r="AT411" i="1"/>
  <c r="AR411" i="1" s="1"/>
  <c r="AT413" i="1"/>
  <c r="AR413" i="1" s="1"/>
  <c r="AT415" i="1"/>
  <c r="AR415" i="1" s="1"/>
  <c r="AT416" i="1"/>
  <c r="AR416" i="1" s="1"/>
  <c r="AV416" i="1" s="1"/>
  <c r="AU416" i="1" s="1"/>
  <c r="AT418" i="1"/>
  <c r="AR418" i="1" s="1"/>
  <c r="AV418" i="1" s="1"/>
  <c r="AU418" i="1" s="1"/>
  <c r="AT420" i="1"/>
  <c r="AT422" i="1"/>
  <c r="AR422" i="1" s="1"/>
  <c r="AV422" i="1" s="1"/>
  <c r="AU422" i="1" s="1"/>
  <c r="AT424" i="1"/>
  <c r="AR424" i="1" s="1"/>
  <c r="AT427" i="1"/>
  <c r="AR427" i="1" s="1"/>
  <c r="AV427" i="1" s="1"/>
  <c r="AU427" i="1" s="1"/>
  <c r="AT166" i="1"/>
  <c r="AR166" i="1" s="1"/>
  <c r="AT492" i="1"/>
  <c r="AR492" i="1" s="1"/>
  <c r="AT495" i="1"/>
  <c r="AR495" i="1" s="1"/>
  <c r="AT109" i="1"/>
  <c r="AR109" i="1" s="1"/>
  <c r="AT498" i="1"/>
  <c r="AR498" i="1" s="1"/>
  <c r="AV498" i="1" s="1"/>
  <c r="AU498" i="1" s="1"/>
  <c r="AT500" i="1"/>
  <c r="AR500" i="1" s="1"/>
  <c r="AT502" i="1"/>
  <c r="AR502" i="1" s="1"/>
  <c r="AT503" i="1"/>
  <c r="AR503" i="1" s="1"/>
  <c r="AT504" i="1"/>
  <c r="AR504" i="1" s="1"/>
  <c r="AV504" i="1" s="1"/>
  <c r="AU504" i="1" s="1"/>
  <c r="AT506" i="1"/>
  <c r="AR506" i="1" s="1"/>
  <c r="AT509" i="1"/>
  <c r="AR509" i="1" s="1"/>
  <c r="AV509" i="1" s="1"/>
  <c r="AU509" i="1" s="1"/>
  <c r="AT512" i="1"/>
  <c r="AR512" i="1" s="1"/>
  <c r="AT31" i="1"/>
  <c r="AR31" i="1" s="1"/>
  <c r="AT515" i="1"/>
  <c r="AR515" i="1" s="1"/>
  <c r="AV515" i="1" s="1"/>
  <c r="AU515" i="1" s="1"/>
  <c r="AT517" i="1"/>
  <c r="AR517" i="1" s="1"/>
  <c r="AV517" i="1" s="1"/>
  <c r="AU517" i="1" s="1"/>
  <c r="AT518" i="1"/>
  <c r="AR518" i="1" s="1"/>
  <c r="AV518" i="1" s="1"/>
  <c r="AU518" i="1" s="1"/>
  <c r="AT519" i="1"/>
  <c r="AT144" i="1"/>
  <c r="AR144" i="1" s="1"/>
  <c r="AV144" i="1" s="1"/>
  <c r="AU144" i="1" s="1"/>
  <c r="AT522" i="1"/>
  <c r="AR522" i="1" s="1"/>
  <c r="AV522" i="1" s="1"/>
  <c r="AU522" i="1" s="1"/>
  <c r="AT524" i="1"/>
  <c r="AR524" i="1" s="1"/>
  <c r="AT526" i="1"/>
  <c r="AR526" i="1" s="1"/>
  <c r="AV526" i="1" s="1"/>
  <c r="AU526" i="1" s="1"/>
  <c r="AT9" i="1"/>
  <c r="AR9" i="1" s="1"/>
  <c r="AV9" i="1" s="1"/>
  <c r="AU9" i="1" s="1"/>
  <c r="AT529" i="1"/>
  <c r="AR529" i="1" s="1"/>
  <c r="AV529" i="1" s="1"/>
  <c r="AU529" i="1" s="1"/>
  <c r="AT531" i="1"/>
  <c r="AR531" i="1" s="1"/>
  <c r="AT55" i="1"/>
  <c r="AR55" i="1" s="1"/>
  <c r="AT533" i="1"/>
  <c r="AR533" i="1" s="1"/>
  <c r="AV533" i="1" s="1"/>
  <c r="AU533" i="1" s="1"/>
  <c r="AT534" i="1"/>
  <c r="AR534" i="1" s="1"/>
  <c r="AT536" i="1"/>
  <c r="AR536" i="1" s="1"/>
  <c r="AT538" i="1"/>
  <c r="AR538" i="1" s="1"/>
  <c r="AT540" i="1"/>
  <c r="AR540" i="1" s="1"/>
  <c r="AV540" i="1" s="1"/>
  <c r="AU540" i="1" s="1"/>
  <c r="AT542" i="1"/>
  <c r="AR542" i="1" s="1"/>
  <c r="AV542" i="1" s="1"/>
  <c r="AU542" i="1" s="1"/>
  <c r="AT545" i="1"/>
  <c r="AR545" i="1" s="1"/>
  <c r="AT547" i="1"/>
  <c r="AR547" i="1" s="1"/>
  <c r="AT38" i="1"/>
  <c r="AR38" i="1" s="1"/>
  <c r="AT209" i="1"/>
  <c r="AR209" i="1" s="1"/>
  <c r="AT164" i="1"/>
  <c r="AR164" i="1" s="1"/>
  <c r="AV164" i="1" s="1"/>
  <c r="AU164" i="1" s="1"/>
  <c r="AT75" i="1"/>
  <c r="AR75" i="1" s="1"/>
  <c r="AT41" i="1"/>
  <c r="AR41" i="1" s="1"/>
  <c r="AT110" i="1"/>
  <c r="AR110" i="1" s="1"/>
  <c r="AT136" i="1"/>
  <c r="AR136" i="1" s="1"/>
  <c r="AT153" i="1"/>
  <c r="AR153" i="1" s="1"/>
  <c r="AV153" i="1" s="1"/>
  <c r="AU153" i="1" s="1"/>
  <c r="AT277" i="1"/>
  <c r="AR277" i="1" s="1"/>
  <c r="AT279" i="1"/>
  <c r="AR279" i="1" s="1"/>
  <c r="AT281" i="1"/>
  <c r="AR281" i="1" s="1"/>
  <c r="AT283" i="1"/>
  <c r="AR283" i="1" s="1"/>
  <c r="AV283" i="1" s="1"/>
  <c r="AU283" i="1" s="1"/>
  <c r="AT137" i="1"/>
  <c r="AR137" i="1" s="1"/>
  <c r="AT88" i="1"/>
  <c r="AR88" i="1" s="1"/>
  <c r="AT143" i="1"/>
  <c r="AR143" i="1" s="1"/>
  <c r="AT156" i="1"/>
  <c r="AR156" i="1" s="1"/>
  <c r="AT179" i="1"/>
  <c r="AR179" i="1" s="1"/>
  <c r="AV179" i="1" s="1"/>
  <c r="AU179" i="1" s="1"/>
  <c r="AT23" i="1"/>
  <c r="AR23" i="1" s="1"/>
  <c r="AV23" i="1" s="1"/>
  <c r="AU23" i="1" s="1"/>
  <c r="AT29" i="1"/>
  <c r="AR29" i="1" s="1"/>
  <c r="AT285" i="1"/>
  <c r="AR285" i="1" s="1"/>
  <c r="AV285" i="1" s="1"/>
  <c r="AU285" i="1" s="1"/>
  <c r="AT287" i="1"/>
  <c r="AR287" i="1" s="1"/>
  <c r="AV287" i="1" s="1"/>
  <c r="AU287" i="1" s="1"/>
  <c r="AT289" i="1"/>
  <c r="AR289" i="1" s="1"/>
  <c r="AV289" i="1" s="1"/>
  <c r="AU289" i="1" s="1"/>
  <c r="AT292" i="1"/>
  <c r="AR292" i="1" s="1"/>
  <c r="AT293" i="1"/>
  <c r="AR293" i="1" s="1"/>
  <c r="AT118" i="1"/>
  <c r="AR118" i="1" s="1"/>
  <c r="AT50" i="1"/>
  <c r="AR50" i="1" s="1"/>
  <c r="AV50" i="1" s="1"/>
  <c r="AU50" i="1" s="1"/>
  <c r="AT297" i="1"/>
  <c r="AR297" i="1" s="1"/>
  <c r="AT298" i="1"/>
  <c r="AR298" i="1" s="1"/>
  <c r="AV298" i="1" s="1"/>
  <c r="AU298" i="1" s="1"/>
  <c r="AT300" i="1"/>
  <c r="AR300" i="1" s="1"/>
  <c r="AT15" i="1"/>
  <c r="AR15" i="1" s="1"/>
  <c r="AT302" i="1"/>
  <c r="AR302" i="1" s="1"/>
  <c r="AV302" i="1" s="1"/>
  <c r="AU302" i="1" s="1"/>
  <c r="AT172" i="1"/>
  <c r="AR172" i="1" s="1"/>
  <c r="AV172" i="1" s="1"/>
  <c r="AU172" i="1" s="1"/>
  <c r="AT304" i="1"/>
  <c r="AR304" i="1" s="1"/>
  <c r="AT306" i="1"/>
  <c r="AR306" i="1" s="1"/>
  <c r="AV306" i="1" s="1"/>
  <c r="AU306" i="1" s="1"/>
  <c r="AT5" i="1"/>
  <c r="AR5" i="1" s="1"/>
  <c r="AV5" i="1" s="1"/>
  <c r="AU5" i="1" s="1"/>
  <c r="AT309" i="1"/>
  <c r="AR309" i="1" s="1"/>
  <c r="AV309" i="1" s="1"/>
  <c r="AU309" i="1" s="1"/>
  <c r="AT312" i="1"/>
  <c r="AR312" i="1" s="1"/>
  <c r="AT315" i="1"/>
  <c r="AR315" i="1" s="1"/>
  <c r="AT317" i="1"/>
  <c r="AR317" i="1" s="1"/>
  <c r="AT320" i="1"/>
  <c r="AR320" i="1" s="1"/>
  <c r="AV320" i="1" s="1"/>
  <c r="AU320" i="1" s="1"/>
  <c r="AT322" i="1"/>
  <c r="AR322" i="1" s="1"/>
  <c r="AV322" i="1" s="1"/>
  <c r="AU322" i="1" s="1"/>
  <c r="AT324" i="1"/>
  <c r="AR324" i="1" s="1"/>
  <c r="AT18" i="1"/>
  <c r="AR18" i="1" s="1"/>
  <c r="AT330" i="1"/>
  <c r="AR330" i="1" s="1"/>
  <c r="AT332" i="1"/>
  <c r="AR332" i="1" s="1"/>
  <c r="AV332" i="1" s="1"/>
  <c r="AU332" i="1" s="1"/>
  <c r="AT17" i="1"/>
  <c r="AR17" i="1" s="1"/>
  <c r="AV17" i="1" s="1"/>
  <c r="AU17" i="1" s="1"/>
  <c r="AT334" i="1"/>
  <c r="AR334" i="1" s="1"/>
  <c r="AV334" i="1" s="1"/>
  <c r="AU334" i="1" s="1"/>
  <c r="AT336" i="1"/>
  <c r="AR336" i="1" s="1"/>
  <c r="AT127" i="1"/>
  <c r="AR127" i="1" s="1"/>
  <c r="AT339" i="1"/>
  <c r="AR339" i="1" s="1"/>
  <c r="AV339" i="1" s="1"/>
  <c r="AU339" i="1" s="1"/>
  <c r="AT341" i="1"/>
  <c r="AR341" i="1" s="1"/>
  <c r="AT345" i="1"/>
  <c r="AR345" i="1" s="1"/>
  <c r="AT51" i="1"/>
  <c r="AR51" i="1" s="1"/>
  <c r="AV51" i="1" s="1"/>
  <c r="AU51" i="1" s="1"/>
  <c r="AT21" i="1"/>
  <c r="AR21" i="1" s="1"/>
  <c r="AT145" i="1"/>
  <c r="AR145" i="1" s="1"/>
  <c r="AT33" i="1"/>
  <c r="AR33" i="1" s="1"/>
  <c r="AV33" i="1" s="1"/>
  <c r="AU33" i="1" s="1"/>
  <c r="AT6" i="1"/>
  <c r="AT354" i="1"/>
  <c r="AR354" i="1" s="1"/>
  <c r="AT356" i="1"/>
  <c r="AR356" i="1" s="1"/>
  <c r="AT358" i="1"/>
  <c r="AR358" i="1" s="1"/>
  <c r="AT161" i="1"/>
  <c r="AR161" i="1" s="1"/>
  <c r="AV161" i="1" s="1"/>
  <c r="AU161" i="1" s="1"/>
  <c r="AT430" i="1"/>
  <c r="AR430" i="1" s="1"/>
  <c r="AT53" i="1"/>
  <c r="AR53" i="1" s="1"/>
  <c r="AV53" i="1" s="1"/>
  <c r="AU53" i="1" s="1"/>
  <c r="AT433" i="1"/>
  <c r="AR433" i="1" s="1"/>
  <c r="AV433" i="1" s="1"/>
  <c r="AU433" i="1" s="1"/>
  <c r="AT435" i="1"/>
  <c r="AR435" i="1" s="1"/>
  <c r="AT437" i="1"/>
  <c r="AR437" i="1" s="1"/>
  <c r="AT439" i="1"/>
  <c r="AR439" i="1" s="1"/>
  <c r="AT28" i="1"/>
  <c r="AR28" i="1" s="1"/>
  <c r="AV28" i="1" s="1"/>
  <c r="AU28" i="1" s="1"/>
  <c r="AT442" i="1"/>
  <c r="AR442" i="1" s="1"/>
  <c r="AV442" i="1" s="1"/>
  <c r="AU442" i="1" s="1"/>
  <c r="AT444" i="1"/>
  <c r="AR444" i="1" s="1"/>
  <c r="AT445" i="1"/>
  <c r="AR445" i="1" s="1"/>
  <c r="AV445" i="1" s="1"/>
  <c r="AU445" i="1" s="1"/>
  <c r="AT447" i="1"/>
  <c r="AR447" i="1" s="1"/>
  <c r="AV447" i="1" s="1"/>
  <c r="AU447" i="1" s="1"/>
  <c r="AT449" i="1"/>
  <c r="AR449" i="1" s="1"/>
  <c r="AV449" i="1" s="1"/>
  <c r="AU449" i="1" s="1"/>
  <c r="AT451" i="1"/>
  <c r="AR451" i="1" s="1"/>
  <c r="AV451" i="1" s="1"/>
  <c r="AU451" i="1" s="1"/>
  <c r="AT174" i="1"/>
  <c r="AR174" i="1" s="1"/>
  <c r="AV174" i="1" s="1"/>
  <c r="AU174" i="1" s="1"/>
  <c r="AT454" i="1"/>
  <c r="AR454" i="1" s="1"/>
  <c r="AT456" i="1"/>
  <c r="AR456" i="1" s="1"/>
  <c r="AT458" i="1"/>
  <c r="AR458" i="1" s="1"/>
  <c r="AV458" i="1" s="1"/>
  <c r="AU458" i="1" s="1"/>
  <c r="AT460" i="1"/>
  <c r="AR460" i="1" s="1"/>
  <c r="AV460" i="1" s="1"/>
  <c r="AU460" i="1" s="1"/>
  <c r="AT462" i="1"/>
  <c r="AR462" i="1" s="1"/>
  <c r="AT464" i="1"/>
  <c r="AR464" i="1" s="1"/>
  <c r="AV464" i="1" s="1"/>
  <c r="AU464" i="1" s="1"/>
  <c r="AT466" i="1"/>
  <c r="AR466" i="1" s="1"/>
  <c r="AV466" i="1" s="1"/>
  <c r="AU466" i="1" s="1"/>
  <c r="AT130" i="1"/>
  <c r="AR130" i="1" s="1"/>
  <c r="AT151" i="1"/>
  <c r="AR151" i="1" s="1"/>
  <c r="AT474" i="1"/>
  <c r="AR474" i="1" s="1"/>
  <c r="AV474" i="1" s="1"/>
  <c r="AU474" i="1" s="1"/>
  <c r="AT476" i="1"/>
  <c r="AR476" i="1" s="1"/>
  <c r="AV476" i="1" s="1"/>
  <c r="AU476" i="1" s="1"/>
  <c r="AT478" i="1"/>
  <c r="AR478" i="1" s="1"/>
  <c r="AT480" i="1"/>
  <c r="AR480" i="1" s="1"/>
  <c r="AT481" i="1"/>
  <c r="AR481" i="1" s="1"/>
  <c r="AT482" i="1"/>
  <c r="AR482" i="1" s="1"/>
  <c r="AT484" i="1"/>
  <c r="AR484" i="1" s="1"/>
  <c r="AV484" i="1" s="1"/>
  <c r="AU484" i="1" s="1"/>
  <c r="AT146" i="1"/>
  <c r="AR146" i="1" s="1"/>
  <c r="AV146" i="1" s="1"/>
  <c r="AU146" i="1" s="1"/>
  <c r="AT487" i="1"/>
  <c r="AR487" i="1" s="1"/>
  <c r="AT149" i="1"/>
  <c r="AR149" i="1" s="1"/>
  <c r="AT162" i="1"/>
  <c r="AR162" i="1" s="1"/>
  <c r="AT36" i="1"/>
  <c r="AR36" i="1" s="1"/>
  <c r="AT163" i="1"/>
  <c r="AR163" i="1" s="1"/>
  <c r="AT180" i="1"/>
  <c r="AR180" i="1" s="1"/>
  <c r="AT181" i="1"/>
  <c r="AR181" i="1" s="1"/>
  <c r="AT35" i="1"/>
  <c r="AR35" i="1" s="1"/>
  <c r="AV35" i="1" s="1"/>
  <c r="AU35" i="1" s="1"/>
  <c r="AT10" i="1"/>
  <c r="AR10" i="1" s="1"/>
  <c r="AT185" i="1"/>
  <c r="AR185" i="1" s="1"/>
  <c r="AV185" i="1" s="1"/>
  <c r="AU185" i="1" s="1"/>
  <c r="AT27" i="1"/>
  <c r="AR27" i="1" s="1"/>
  <c r="AT42" i="1"/>
  <c r="AR42" i="1" s="1"/>
  <c r="AT188" i="1"/>
  <c r="AR188" i="1" s="1"/>
  <c r="AV188" i="1" s="1"/>
  <c r="AU188" i="1" s="1"/>
  <c r="AT190" i="1"/>
  <c r="AR190" i="1" s="1"/>
  <c r="AT192" i="1"/>
  <c r="AR192" i="1" s="1"/>
  <c r="AV192" i="1" s="1"/>
  <c r="AU192" i="1" s="1"/>
  <c r="AT194" i="1"/>
  <c r="AR194" i="1" s="1"/>
  <c r="AT195" i="1"/>
  <c r="AR195" i="1" s="1"/>
  <c r="AV195" i="1" s="1"/>
  <c r="AU195" i="1" s="1"/>
  <c r="AT197" i="1"/>
  <c r="AR197" i="1" s="1"/>
  <c r="AV197" i="1" s="1"/>
  <c r="AU197" i="1" s="1"/>
  <c r="AT8" i="1"/>
  <c r="AR8" i="1" s="1"/>
  <c r="AT200" i="1"/>
  <c r="AR200" i="1" s="1"/>
  <c r="AT202" i="1"/>
  <c r="AR202" i="1" s="1"/>
  <c r="AV202" i="1" s="1"/>
  <c r="AU202" i="1" s="1"/>
  <c r="AT204" i="1"/>
  <c r="AR204" i="1" s="1"/>
  <c r="AT205" i="1"/>
  <c r="AR205" i="1" s="1"/>
  <c r="AT139" i="1"/>
  <c r="AR139" i="1" s="1"/>
  <c r="AT211" i="1"/>
  <c r="AR211" i="1" s="1"/>
  <c r="AT133" i="1"/>
  <c r="AR133" i="1" s="1"/>
  <c r="AV133" i="1" s="1"/>
  <c r="AU133" i="1" s="1"/>
  <c r="AT215" i="1"/>
  <c r="AR215" i="1" s="1"/>
  <c r="AV215" i="1" s="1"/>
  <c r="AU215" i="1" s="1"/>
  <c r="AT217" i="1"/>
  <c r="AR217" i="1" s="1"/>
  <c r="AT22" i="1"/>
  <c r="AR22" i="1" s="1"/>
  <c r="AT222" i="1"/>
  <c r="AR222" i="1" s="1"/>
  <c r="AV222" i="1" s="1"/>
  <c r="AU222" i="1" s="1"/>
  <c r="AT223" i="1"/>
  <c r="AR223" i="1" s="1"/>
  <c r="AV223" i="1" s="1"/>
  <c r="AU223" i="1" s="1"/>
  <c r="AT225" i="1"/>
  <c r="AR225" i="1" s="1"/>
  <c r="AV225" i="1" s="1"/>
  <c r="AU225" i="1" s="1"/>
  <c r="AT226" i="1"/>
  <c r="AR226" i="1" s="1"/>
  <c r="AT7" i="1"/>
  <c r="AR7" i="1" s="1"/>
  <c r="AT155" i="1"/>
  <c r="AR155" i="1" s="1"/>
  <c r="AV155" i="1" s="1"/>
  <c r="AU155" i="1" s="1"/>
  <c r="AT229" i="1"/>
  <c r="AR229" i="1" s="1"/>
  <c r="AT170" i="1"/>
  <c r="AR170" i="1" s="1"/>
  <c r="AV170" i="1" s="1"/>
  <c r="AU170" i="1" s="1"/>
  <c r="AT81" i="1"/>
  <c r="AR81" i="1" s="1"/>
  <c r="AV81" i="1" s="1"/>
  <c r="AU81" i="1" s="1"/>
  <c r="AT232" i="1"/>
  <c r="AR232" i="1" s="1"/>
  <c r="AT126" i="1"/>
  <c r="AR126" i="1" s="1"/>
  <c r="AT234" i="1"/>
  <c r="AR234" i="1" s="1"/>
  <c r="AV234" i="1" s="1"/>
  <c r="AU234" i="1" s="1"/>
  <c r="AT236" i="1"/>
  <c r="AR236" i="1" s="1"/>
  <c r="AT49" i="1"/>
  <c r="AR49" i="1" s="1"/>
  <c r="AT240" i="1"/>
  <c r="AR240" i="1" s="1"/>
  <c r="AV240" i="1" s="1"/>
  <c r="AU240" i="1" s="1"/>
  <c r="AT13" i="1"/>
  <c r="AR13" i="1" s="1"/>
  <c r="AV13" i="1" s="1"/>
  <c r="AU13" i="1" s="1"/>
  <c r="AT129" i="1"/>
  <c r="AR129" i="1" s="1"/>
  <c r="AV129" i="1" s="1"/>
  <c r="AU129" i="1" s="1"/>
  <c r="AT60" i="1"/>
  <c r="AR60" i="1" s="1"/>
  <c r="AV60" i="1" s="1"/>
  <c r="AU60" i="1" s="1"/>
  <c r="AT24" i="1"/>
  <c r="AR24" i="1" s="1"/>
  <c r="AT244" i="1"/>
  <c r="AR244" i="1" s="1"/>
  <c r="AT246" i="1"/>
  <c r="AR246" i="1" s="1"/>
  <c r="AV246" i="1" s="1"/>
  <c r="AU246" i="1" s="1"/>
  <c r="AT247" i="1"/>
  <c r="AR247" i="1" s="1"/>
  <c r="AT249" i="1"/>
  <c r="AR249" i="1" s="1"/>
  <c r="AT251" i="1"/>
  <c r="AR251" i="1" s="1"/>
  <c r="AT253" i="1"/>
  <c r="AR253" i="1" s="1"/>
  <c r="AT255" i="1"/>
  <c r="AR255" i="1" s="1"/>
  <c r="AV255" i="1" s="1"/>
  <c r="AU255" i="1" s="1"/>
  <c r="AT111" i="1"/>
  <c r="AR111" i="1" s="1"/>
  <c r="AT258" i="1"/>
  <c r="AR258" i="1" s="1"/>
  <c r="AT261" i="1"/>
  <c r="AR261" i="1" s="1"/>
  <c r="AT263" i="1"/>
  <c r="AR263" i="1" s="1"/>
  <c r="AT265" i="1"/>
  <c r="AR265" i="1" s="1"/>
  <c r="AV265" i="1" s="1"/>
  <c r="AU265" i="1" s="1"/>
  <c r="AT267" i="1"/>
  <c r="AR267" i="1" s="1"/>
  <c r="AT59" i="1"/>
  <c r="AR59" i="1" s="1"/>
  <c r="AT107" i="1"/>
  <c r="AR107" i="1" s="1"/>
  <c r="AT270" i="1"/>
  <c r="AR270" i="1" s="1"/>
  <c r="AT272" i="1"/>
  <c r="AR272" i="1" s="1"/>
  <c r="AT274" i="1"/>
  <c r="AR274" i="1" s="1"/>
  <c r="AT276" i="1"/>
  <c r="AR276" i="1" s="1"/>
  <c r="AV276" i="1" s="1"/>
  <c r="AU276" i="1" s="1"/>
  <c r="AT362" i="1"/>
  <c r="AR362" i="1" s="1"/>
  <c r="AT364" i="1"/>
  <c r="AR364" i="1" s="1"/>
  <c r="AT366" i="1"/>
  <c r="AR366" i="1" s="1"/>
  <c r="AV366" i="1" s="1"/>
  <c r="AU366" i="1" s="1"/>
  <c r="AT368" i="1"/>
  <c r="AR368" i="1" s="1"/>
  <c r="AV368" i="1" s="1"/>
  <c r="AU368" i="1" s="1"/>
  <c r="AT121" i="1"/>
  <c r="AR121" i="1" s="1"/>
  <c r="AV121" i="1" s="1"/>
  <c r="AU121" i="1" s="1"/>
  <c r="AT370" i="1"/>
  <c r="AR370" i="1" s="1"/>
  <c r="AT372" i="1"/>
  <c r="AR372" i="1" s="1"/>
  <c r="AT138" i="1"/>
  <c r="AR138" i="1" s="1"/>
  <c r="AV138" i="1" s="1"/>
  <c r="AU138" i="1" s="1"/>
  <c r="AT375" i="1"/>
  <c r="AR375" i="1" s="1"/>
  <c r="AV375" i="1" s="1"/>
  <c r="AU375" i="1" s="1"/>
  <c r="AT377" i="1"/>
  <c r="AR377" i="1" s="1"/>
  <c r="AV377" i="1" s="1"/>
  <c r="AU377" i="1" s="1"/>
  <c r="AT379" i="1"/>
  <c r="AR379" i="1" s="1"/>
  <c r="AR26" i="1"/>
  <c r="AT382" i="1"/>
  <c r="AR382" i="1" s="1"/>
  <c r="AV382" i="1" s="1"/>
  <c r="AU382" i="1" s="1"/>
  <c r="AT384" i="1"/>
  <c r="AR384" i="1" s="1"/>
  <c r="AT386" i="1"/>
  <c r="AR386" i="1" s="1"/>
  <c r="AV386" i="1" s="1"/>
  <c r="AU386" i="1" s="1"/>
  <c r="AT388" i="1"/>
  <c r="AR388" i="1" s="1"/>
  <c r="AV388" i="1" s="1"/>
  <c r="AU388" i="1" s="1"/>
  <c r="AT167" i="1"/>
  <c r="AR167" i="1" s="1"/>
  <c r="AT391" i="1"/>
  <c r="AR391" i="1" s="1"/>
  <c r="AT393" i="1"/>
  <c r="AR393" i="1" s="1"/>
  <c r="AV393" i="1" s="1"/>
  <c r="AU393" i="1" s="1"/>
  <c r="AT394" i="1"/>
  <c r="AR394" i="1" s="1"/>
  <c r="AV394" i="1" s="1"/>
  <c r="AU394" i="1" s="1"/>
  <c r="AT396" i="1"/>
  <c r="AR396" i="1" s="1"/>
  <c r="AT398" i="1"/>
  <c r="AR398" i="1" s="1"/>
  <c r="AV398" i="1" s="1"/>
  <c r="AU398" i="1" s="1"/>
  <c r="AT400" i="1"/>
  <c r="AR400" i="1" s="1"/>
  <c r="AT402" i="1"/>
  <c r="AR402" i="1" s="1"/>
  <c r="AV402" i="1" s="1"/>
  <c r="AU402" i="1" s="1"/>
  <c r="AT404" i="1"/>
  <c r="AR404" i="1" s="1"/>
  <c r="AT406" i="1"/>
  <c r="AR406" i="1" s="1"/>
  <c r="AT408" i="1"/>
  <c r="AR408" i="1" s="1"/>
  <c r="AT410" i="1"/>
  <c r="AR410" i="1" s="1"/>
  <c r="AV410" i="1" s="1"/>
  <c r="AU410" i="1" s="1"/>
  <c r="AT412" i="1"/>
  <c r="AR412" i="1" s="1"/>
  <c r="AT414" i="1"/>
  <c r="AR414" i="1" s="1"/>
  <c r="AV414" i="1" s="1"/>
  <c r="AU414" i="1" s="1"/>
  <c r="AT417" i="1"/>
  <c r="AR417" i="1" s="1"/>
  <c r="AT419" i="1"/>
  <c r="AR419" i="1" s="1"/>
  <c r="AT421" i="1"/>
  <c r="AR421" i="1" s="1"/>
  <c r="AV421" i="1" s="1"/>
  <c r="AU421" i="1" s="1"/>
  <c r="AT423" i="1"/>
  <c r="AR423" i="1" s="1"/>
  <c r="AV423" i="1" s="1"/>
  <c r="AU423" i="1" s="1"/>
  <c r="AT426" i="1"/>
  <c r="AR426" i="1" s="1"/>
  <c r="AT106" i="1"/>
  <c r="AR106" i="1" s="1"/>
  <c r="AV106" i="1" s="1"/>
  <c r="AU106" i="1" s="1"/>
  <c r="AT77" i="1"/>
  <c r="AR77" i="1" s="1"/>
  <c r="AT489" i="1"/>
  <c r="AR489" i="1" s="1"/>
  <c r="AV489" i="1" s="1"/>
  <c r="AU489" i="1" s="1"/>
  <c r="AT43" i="1"/>
  <c r="AR43" i="1" s="1"/>
  <c r="AT491" i="1"/>
  <c r="AR491" i="1" s="1"/>
  <c r="AT494" i="1"/>
  <c r="AR494" i="1" s="1"/>
  <c r="AV494" i="1" s="1"/>
  <c r="AU494" i="1" s="1"/>
  <c r="AT496" i="1"/>
  <c r="AR496" i="1" s="1"/>
  <c r="AT497" i="1"/>
  <c r="AR497" i="1" s="1"/>
  <c r="AV497" i="1" s="1"/>
  <c r="AU497" i="1" s="1"/>
  <c r="AT499" i="1"/>
  <c r="AR499" i="1" s="1"/>
  <c r="AT501" i="1"/>
  <c r="AR501" i="1" s="1"/>
  <c r="AV501" i="1" s="1"/>
  <c r="AU501" i="1" s="1"/>
  <c r="AT4" i="1"/>
  <c r="AR4" i="1" s="1"/>
  <c r="AT123" i="1"/>
  <c r="AR123" i="1" s="1"/>
  <c r="AV123" i="1" s="1"/>
  <c r="AU123" i="1" s="1"/>
  <c r="AT505" i="1"/>
  <c r="AR505" i="1" s="1"/>
  <c r="AT507" i="1"/>
  <c r="AR507" i="1" s="1"/>
  <c r="AT510" i="1"/>
  <c r="AR510" i="1" s="1"/>
  <c r="AT511" i="1"/>
  <c r="AR511" i="1" s="1"/>
  <c r="AT513" i="1"/>
  <c r="AR513" i="1" s="1"/>
  <c r="AT514" i="1"/>
  <c r="AR514" i="1" s="1"/>
  <c r="AT516" i="1"/>
  <c r="AR516" i="1" s="1"/>
  <c r="AT128" i="1"/>
  <c r="AR128" i="1" s="1"/>
  <c r="AT34" i="1"/>
  <c r="AR34" i="1" s="1"/>
  <c r="AT520" i="1"/>
  <c r="AR520" i="1" s="1"/>
  <c r="AV520" i="1" s="1"/>
  <c r="AU520" i="1" s="1"/>
  <c r="AT521" i="1"/>
  <c r="AR521" i="1" s="1"/>
  <c r="AT523" i="1"/>
  <c r="AR523" i="1" s="1"/>
  <c r="AT525" i="1"/>
  <c r="AR525" i="1" s="1"/>
  <c r="AT527" i="1"/>
  <c r="AR527" i="1" s="1"/>
  <c r="AV527" i="1" s="1"/>
  <c r="AU527" i="1" s="1"/>
  <c r="AT528" i="1"/>
  <c r="AR528" i="1" s="1"/>
  <c r="AT530" i="1"/>
  <c r="AR530" i="1" s="1"/>
  <c r="AV530" i="1" s="1"/>
  <c r="AU530" i="1" s="1"/>
  <c r="AT532" i="1"/>
  <c r="AR532" i="1" s="1"/>
  <c r="AV532" i="1" s="1"/>
  <c r="AU532" i="1" s="1"/>
  <c r="AT79" i="1"/>
  <c r="AR79" i="1" s="1"/>
  <c r="AV79" i="1" s="1"/>
  <c r="AU79" i="1" s="1"/>
  <c r="AT176" i="1"/>
  <c r="AR176" i="1" s="1"/>
  <c r="AT535" i="1"/>
  <c r="AR535" i="1" s="1"/>
  <c r="AT537" i="1"/>
  <c r="AR537" i="1" s="1"/>
  <c r="AV537" i="1" s="1"/>
  <c r="AU537" i="1" s="1"/>
  <c r="AT539" i="1"/>
  <c r="AR539" i="1" s="1"/>
  <c r="AV539" i="1" s="1"/>
  <c r="AU539" i="1" s="1"/>
  <c r="AT541" i="1"/>
  <c r="AR541" i="1" s="1"/>
  <c r="AV541" i="1" s="1"/>
  <c r="AU541" i="1" s="1"/>
  <c r="AT543" i="1"/>
  <c r="AR543" i="1" s="1"/>
  <c r="AV543" i="1" s="1"/>
  <c r="AU543" i="1" s="1"/>
  <c r="AT546" i="1"/>
  <c r="AR546" i="1" s="1"/>
  <c r="AV546" i="1" s="1"/>
  <c r="AU546" i="1" s="1"/>
  <c r="AT25" i="1"/>
  <c r="AR25" i="1" s="1"/>
  <c r="AV25" i="1" s="1"/>
  <c r="AU25" i="1" s="1"/>
  <c r="AT168" i="1"/>
  <c r="AR168" i="1" s="1"/>
  <c r="AT82" i="1"/>
  <c r="AR82" i="1" s="1"/>
  <c r="AT374" i="1"/>
  <c r="AR374" i="1" s="1"/>
  <c r="AT135" i="1"/>
  <c r="AR135" i="1" s="1"/>
  <c r="AT165" i="1"/>
  <c r="AR165" i="1" s="1"/>
  <c r="AT45" i="1"/>
  <c r="AR45" i="1" s="1"/>
  <c r="AT152" i="1"/>
  <c r="AR152" i="1" s="1"/>
  <c r="AT142" i="1"/>
  <c r="AR142" i="1" s="1"/>
  <c r="AT154" i="1"/>
  <c r="AR154" i="1" s="1"/>
  <c r="AT278" i="1"/>
  <c r="AR278" i="1" s="1"/>
  <c r="AT280" i="1"/>
  <c r="AR280" i="1" s="1"/>
  <c r="AT282" i="1"/>
  <c r="AR282" i="1" s="1"/>
  <c r="AT284" i="1"/>
  <c r="AR284" i="1" s="1"/>
  <c r="AT286" i="1"/>
  <c r="AR286" i="1" s="1"/>
  <c r="AV286" i="1" s="1"/>
  <c r="AU286" i="1" s="1"/>
  <c r="AT288" i="1"/>
  <c r="AR288" i="1" s="1"/>
  <c r="AV288" i="1" s="1"/>
  <c r="AU288" i="1" s="1"/>
  <c r="AT290" i="1"/>
  <c r="AR290" i="1" s="1"/>
  <c r="AT80" i="1"/>
  <c r="AR80" i="1" s="1"/>
  <c r="AV80" i="1" s="1"/>
  <c r="AU80" i="1" s="1"/>
  <c r="AT294" i="1"/>
  <c r="AR294" i="1" s="1"/>
  <c r="AT295" i="1"/>
  <c r="AR295" i="1" s="1"/>
  <c r="AV295" i="1" s="1"/>
  <c r="AU295" i="1" s="1"/>
  <c r="AT296" i="1"/>
  <c r="AR296" i="1" s="1"/>
  <c r="AV296" i="1" s="1"/>
  <c r="AU296" i="1" s="1"/>
  <c r="AT131" i="1"/>
  <c r="AR131" i="1" s="1"/>
  <c r="AT299" i="1"/>
  <c r="AR299" i="1" s="1"/>
  <c r="AT301" i="1"/>
  <c r="AR301" i="1" s="1"/>
  <c r="AV301" i="1" s="1"/>
  <c r="AU301" i="1" s="1"/>
  <c r="AT14" i="1"/>
  <c r="AR14" i="1" s="1"/>
  <c r="AV14" i="1" s="1"/>
  <c r="AU14" i="1" s="1"/>
  <c r="AT171" i="1"/>
  <c r="AR171" i="1" s="1"/>
  <c r="AT303" i="1"/>
  <c r="AR303" i="1" s="1"/>
  <c r="AV303" i="1" s="1"/>
  <c r="AU303" i="1" s="1"/>
  <c r="AT305" i="1"/>
  <c r="AR305" i="1" s="1"/>
  <c r="AV305" i="1" s="1"/>
  <c r="AU305" i="1" s="1"/>
  <c r="AT307" i="1"/>
  <c r="AR307" i="1" s="1"/>
  <c r="AV307" i="1" s="1"/>
  <c r="AU307" i="1" s="1"/>
  <c r="AT308" i="1"/>
  <c r="AR308" i="1" s="1"/>
  <c r="AT310" i="1"/>
  <c r="AR310" i="1" s="1"/>
  <c r="AT141" i="1"/>
  <c r="AR141" i="1" s="1"/>
  <c r="AV141" i="1" s="1"/>
  <c r="AU141" i="1" s="1"/>
  <c r="AT316" i="1"/>
  <c r="AR316" i="1" s="1"/>
  <c r="AV316" i="1" s="1"/>
  <c r="AU316" i="1" s="1"/>
  <c r="AT319" i="1"/>
  <c r="AR319" i="1" s="1"/>
  <c r="AV319" i="1" s="1"/>
  <c r="AU319" i="1" s="1"/>
  <c r="AT321" i="1"/>
  <c r="AR321" i="1" s="1"/>
  <c r="AV321" i="1" s="1"/>
  <c r="AU321" i="1" s="1"/>
  <c r="AT323" i="1"/>
  <c r="AR323" i="1" s="1"/>
  <c r="AV323" i="1" s="1"/>
  <c r="AU323" i="1" s="1"/>
  <c r="AT325" i="1"/>
  <c r="AR325" i="1" s="1"/>
  <c r="AV325" i="1" s="1"/>
  <c r="AU325" i="1" s="1"/>
  <c r="AT76" i="1"/>
  <c r="AR76" i="1" s="1"/>
  <c r="AT19" i="1"/>
  <c r="AR19" i="1" s="1"/>
  <c r="AT333" i="1"/>
  <c r="AR333" i="1" s="1"/>
  <c r="AV333" i="1" s="1"/>
  <c r="AU333" i="1" s="1"/>
  <c r="AT337" i="1"/>
  <c r="AR337" i="1" s="1"/>
  <c r="AT338" i="1"/>
  <c r="AR338" i="1" s="1"/>
  <c r="AV338" i="1" s="1"/>
  <c r="AU338" i="1" s="1"/>
  <c r="AT340" i="1"/>
  <c r="AR340" i="1" s="1"/>
  <c r="AV340" i="1" s="1"/>
  <c r="AU340" i="1" s="1"/>
  <c r="AT342" i="1"/>
  <c r="AR342" i="1" s="1"/>
  <c r="AT344" i="1"/>
  <c r="AR344" i="1" s="1"/>
  <c r="AV344" i="1" s="1"/>
  <c r="AU344" i="1" s="1"/>
  <c r="AT173" i="1"/>
  <c r="AR173" i="1" s="1"/>
  <c r="AT52" i="1"/>
  <c r="AR52" i="1" s="1"/>
  <c r="AT348" i="1"/>
  <c r="AR348" i="1" s="1"/>
  <c r="AV348" i="1" s="1"/>
  <c r="AU348" i="1" s="1"/>
  <c r="AT349" i="1"/>
  <c r="AR349" i="1" s="1"/>
  <c r="AT351" i="1"/>
  <c r="AR351" i="1" s="1"/>
  <c r="AT355" i="1"/>
  <c r="AR355" i="1" s="1"/>
  <c r="AV355" i="1" s="1"/>
  <c r="AU355" i="1" s="1"/>
  <c r="AT357" i="1"/>
  <c r="AR357" i="1" s="1"/>
  <c r="AV357" i="1" s="1"/>
  <c r="AU357" i="1" s="1"/>
  <c r="AT428" i="1"/>
  <c r="AR428" i="1" s="1"/>
  <c r="AT429" i="1"/>
  <c r="AR429" i="1" s="1"/>
  <c r="AT431" i="1"/>
  <c r="AW431" i="1" s="1"/>
  <c r="AT432" i="1"/>
  <c r="AR432" i="1" s="1"/>
  <c r="AT434" i="1"/>
  <c r="AR434" i="1" s="1"/>
  <c r="AV434" i="1" s="1"/>
  <c r="AU434" i="1" s="1"/>
  <c r="AT436" i="1"/>
  <c r="AR436" i="1" s="1"/>
  <c r="AV436" i="1" s="1"/>
  <c r="AU436" i="1" s="1"/>
  <c r="AT438" i="1"/>
  <c r="AR438" i="1" s="1"/>
  <c r="AV438" i="1" s="1"/>
  <c r="AU438" i="1" s="1"/>
  <c r="AT440" i="1"/>
  <c r="AR440" i="1" s="1"/>
  <c r="AT441" i="1"/>
  <c r="AR441" i="1" s="1"/>
  <c r="AT443" i="1"/>
  <c r="AR443" i="1" s="1"/>
  <c r="AT122" i="1"/>
  <c r="AR122" i="1" s="1"/>
  <c r="AT446" i="1"/>
  <c r="AR446" i="1" s="1"/>
  <c r="AT448" i="1"/>
  <c r="AR448" i="1" s="1"/>
  <c r="AV448" i="1" s="1"/>
  <c r="AU448" i="1" s="1"/>
  <c r="AT450" i="1"/>
  <c r="AR450" i="1" s="1"/>
  <c r="AT452" i="1"/>
  <c r="AR452" i="1" s="1"/>
  <c r="AV452" i="1" s="1"/>
  <c r="AU452" i="1" s="1"/>
  <c r="AT453" i="1"/>
  <c r="AR453" i="1" s="1"/>
  <c r="AT455" i="1"/>
  <c r="AR455" i="1" s="1"/>
  <c r="AV455" i="1" s="1"/>
  <c r="AU455" i="1" s="1"/>
  <c r="AT457" i="1"/>
  <c r="AR457" i="1" s="1"/>
  <c r="AT459" i="1"/>
  <c r="AR459" i="1" s="1"/>
  <c r="AV459" i="1" s="1"/>
  <c r="AU459" i="1" s="1"/>
  <c r="AT461" i="1"/>
  <c r="AR461" i="1" s="1"/>
  <c r="AV461" i="1" s="1"/>
  <c r="AU461" i="1" s="1"/>
  <c r="AT463" i="1"/>
  <c r="AR463" i="1" s="1"/>
  <c r="AT465" i="1"/>
  <c r="AR465" i="1" s="1"/>
  <c r="AT471" i="1"/>
  <c r="AR471" i="1" s="1"/>
  <c r="AT112" i="1"/>
  <c r="AR112" i="1" s="1"/>
  <c r="AV112" i="1" s="1"/>
  <c r="AU112" i="1" s="1"/>
  <c r="AT475" i="1"/>
  <c r="AR475" i="1" s="1"/>
  <c r="AT479" i="1"/>
  <c r="AR479" i="1" s="1"/>
  <c r="AV479" i="1" s="1"/>
  <c r="AU479" i="1" s="1"/>
  <c r="AT175" i="1"/>
  <c r="AR175" i="1" s="1"/>
  <c r="AT67" i="1"/>
  <c r="AR67" i="1" s="1"/>
  <c r="AT488" i="1"/>
  <c r="AR488" i="1" s="1"/>
  <c r="AV488" i="1" s="1"/>
  <c r="AU488" i="1" s="1"/>
  <c r="AT214" i="1"/>
  <c r="AR214" i="1" s="1"/>
  <c r="AT120" i="1"/>
  <c r="AR120" i="1" s="1"/>
  <c r="AT313" i="1"/>
  <c r="AR313" i="1" s="1"/>
  <c r="AT64" i="1"/>
  <c r="AR64" i="1" s="1"/>
  <c r="AT20" i="1"/>
  <c r="AR20" i="1" s="1"/>
  <c r="AR96" i="1"/>
  <c r="AV96" i="1" s="1"/>
  <c r="AU96" i="1" s="1"/>
  <c r="AR90" i="1"/>
  <c r="AV90" i="1" s="1"/>
  <c r="AU90" i="1" s="1"/>
  <c r="AR92" i="1"/>
  <c r="AR420" i="1"/>
  <c r="AR519" i="1"/>
  <c r="AW1" i="1"/>
  <c r="AR83" i="1" l="1"/>
  <c r="AV83" i="1" s="1"/>
  <c r="AU83" i="1" s="1"/>
  <c r="AR57" i="1"/>
  <c r="AV57" i="1" s="1"/>
  <c r="AU57" i="1" s="1"/>
  <c r="AR113" i="1"/>
  <c r="AV113" i="1" s="1"/>
  <c r="AU113" i="1" s="1"/>
  <c r="AR84" i="1"/>
  <c r="AV84" i="1" s="1"/>
  <c r="AU84" i="1" s="1"/>
  <c r="AW30" i="1"/>
  <c r="AR54" i="1"/>
  <c r="AV54" i="1" s="1"/>
  <c r="AU54" i="1" s="1"/>
  <c r="AR347" i="1"/>
  <c r="AV347" i="1" s="1"/>
  <c r="AU347" i="1" s="1"/>
  <c r="AR56" i="1"/>
  <c r="AV56" i="1" s="1"/>
  <c r="AU56" i="1" s="1"/>
  <c r="AW346" i="1"/>
  <c r="AW134" i="1"/>
  <c r="AW39" i="1"/>
  <c r="AW70" i="1"/>
  <c r="AW425" i="1"/>
  <c r="AV62" i="1"/>
  <c r="AU62" i="1" s="1"/>
  <c r="AV61" i="1"/>
  <c r="AU61" i="1" s="1"/>
  <c r="AV58" i="1"/>
  <c r="AU58" i="1" s="1"/>
  <c r="AV63" i="1"/>
  <c r="AU63" i="1" s="1"/>
  <c r="AV156" i="1"/>
  <c r="AU156" i="1" s="1"/>
  <c r="AV356" i="1"/>
  <c r="AU356" i="1" s="1"/>
  <c r="AV247" i="1"/>
  <c r="AU247" i="1" s="1"/>
  <c r="AV209" i="1"/>
  <c r="AU209" i="1" s="1"/>
  <c r="AV41" i="1"/>
  <c r="AU41" i="1" s="1"/>
  <c r="AV93" i="1"/>
  <c r="AU93" i="1" s="1"/>
  <c r="AV362" i="1"/>
  <c r="AU362" i="1" s="1"/>
  <c r="AV184" i="1"/>
  <c r="AU184" i="1" s="1"/>
  <c r="AV481" i="1"/>
  <c r="AU481" i="1" s="1"/>
  <c r="AV370" i="1"/>
  <c r="AU370" i="1" s="1"/>
  <c r="AV252" i="1"/>
  <c r="AU252" i="1" s="1"/>
  <c r="AV475" i="1"/>
  <c r="AU475" i="1" s="1"/>
  <c r="AV478" i="1"/>
  <c r="AU478" i="1" s="1"/>
  <c r="AV228" i="1"/>
  <c r="AU228" i="1" s="1"/>
  <c r="AW378" i="1"/>
  <c r="AW533" i="1"/>
  <c r="AW498" i="1"/>
  <c r="AW201" i="1"/>
  <c r="AV534" i="1"/>
  <c r="AU534" i="1" s="1"/>
  <c r="AV502" i="1"/>
  <c r="AW144" i="1"/>
  <c r="AW542" i="1"/>
  <c r="AW451" i="1"/>
  <c r="AW302" i="1"/>
  <c r="AW367" i="1"/>
  <c r="AV131" i="1"/>
  <c r="AU131" i="1" s="1"/>
  <c r="AV22" i="1"/>
  <c r="AU22" i="1" s="1"/>
  <c r="AW234" i="1"/>
  <c r="AV245" i="1"/>
  <c r="AU245" i="1" s="1"/>
  <c r="AW33" i="1"/>
  <c r="AV304" i="1"/>
  <c r="AV204" i="1"/>
  <c r="AW204" i="1" s="1"/>
  <c r="AV118" i="1"/>
  <c r="AU118" i="1" s="1"/>
  <c r="AW106" i="1"/>
  <c r="AV342" i="1"/>
  <c r="AU342" i="1" s="1"/>
  <c r="AV10" i="1"/>
  <c r="AU10" i="1" s="1"/>
  <c r="AV314" i="1"/>
  <c r="AU314" i="1" s="1"/>
  <c r="AV524" i="1"/>
  <c r="AW287" i="1"/>
  <c r="AW398" i="1"/>
  <c r="AV45" i="1"/>
  <c r="AV120" i="1"/>
  <c r="AU120" i="1" s="1"/>
  <c r="AV415" i="1"/>
  <c r="AU415" i="1" s="1"/>
  <c r="AW40" i="1"/>
  <c r="AV280" i="1"/>
  <c r="AV130" i="1"/>
  <c r="AU130" i="1" s="1"/>
  <c r="AV404" i="1"/>
  <c r="AU404" i="1" s="1"/>
  <c r="AW452" i="1"/>
  <c r="AV544" i="1"/>
  <c r="AU544" i="1" s="1"/>
  <c r="AW434" i="1"/>
  <c r="AV256" i="1"/>
  <c r="AU256" i="1" s="1"/>
  <c r="AV139" i="1"/>
  <c r="AU139" i="1" s="1"/>
  <c r="AW23" i="1"/>
  <c r="AV545" i="1"/>
  <c r="AU545" i="1" s="1"/>
  <c r="AV64" i="1"/>
  <c r="AV52" i="1"/>
  <c r="AU52" i="1" s="1"/>
  <c r="AW80" i="1"/>
  <c r="AW540" i="1"/>
  <c r="AW285" i="1"/>
  <c r="AW150" i="1"/>
  <c r="AW241" i="1"/>
  <c r="AW35" i="1"/>
  <c r="AV249" i="1"/>
  <c r="AV263" i="1"/>
  <c r="AU263" i="1" s="1"/>
  <c r="AW170" i="1"/>
  <c r="AW298" i="1"/>
  <c r="AW381" i="1"/>
  <c r="AW13" i="1"/>
  <c r="AW537" i="1"/>
  <c r="AW527" i="1"/>
  <c r="AR549" i="1"/>
  <c r="AW90" i="1"/>
  <c r="AV194" i="1"/>
  <c r="AU194" i="1" s="1"/>
  <c r="AV122" i="1"/>
  <c r="AU122" i="1" s="1"/>
  <c r="AV269" i="1"/>
  <c r="AW260" i="1"/>
  <c r="AV143" i="1"/>
  <c r="AU143" i="1" s="1"/>
  <c r="AW89" i="1"/>
  <c r="AW14" i="1"/>
  <c r="AV257" i="1"/>
  <c r="AU257" i="1" s="1"/>
  <c r="AV157" i="1"/>
  <c r="AU157" i="1" s="1"/>
  <c r="AV254" i="1"/>
  <c r="AU254" i="1" s="1"/>
  <c r="AW196" i="1"/>
  <c r="AW283" i="1"/>
  <c r="AV242" i="1"/>
  <c r="AU242" i="1" s="1"/>
  <c r="AV507" i="1"/>
  <c r="AU507" i="1" s="1"/>
  <c r="AW409" i="1"/>
  <c r="AV18" i="1"/>
  <c r="AU18" i="1" s="1"/>
  <c r="AW224" i="1"/>
  <c r="AW484" i="1"/>
  <c r="AW100" i="1"/>
  <c r="AV454" i="1"/>
  <c r="AU454" i="1" s="1"/>
  <c r="AW445" i="1"/>
  <c r="AW97" i="1"/>
  <c r="AW344" i="1"/>
  <c r="AV107" i="1"/>
  <c r="AU107" i="1" s="1"/>
  <c r="AW386" i="1"/>
  <c r="AV3" i="1"/>
  <c r="AU3" i="1" s="1"/>
  <c r="AW96" i="1"/>
  <c r="AV205" i="1"/>
  <c r="AU205" i="1" s="1"/>
  <c r="AV313" i="1"/>
  <c r="AU313" i="1" s="1"/>
  <c r="AV336" i="1"/>
  <c r="AU336" i="1" s="1"/>
  <c r="AV69" i="1"/>
  <c r="AV318" i="1"/>
  <c r="AU318" i="1" s="1"/>
  <c r="AW187" i="1"/>
  <c r="AW501" i="1"/>
  <c r="AV193" i="1"/>
  <c r="AV49" i="1"/>
  <c r="AU49" i="1" s="1"/>
  <c r="AV226" i="1"/>
  <c r="AU226" i="1" s="1"/>
  <c r="AV110" i="1"/>
  <c r="AU110" i="1" s="1"/>
  <c r="AW48" i="1"/>
  <c r="AV102" i="1"/>
  <c r="AU102" i="1" s="1"/>
  <c r="AV27" i="1"/>
  <c r="AU27" i="1" s="1"/>
  <c r="AV36" i="1"/>
  <c r="AU36" i="1" s="1"/>
  <c r="AW296" i="1"/>
  <c r="AW316" i="1"/>
  <c r="AW416" i="1"/>
  <c r="AV443" i="1"/>
  <c r="AU443" i="1" s="1"/>
  <c r="AV217" i="1"/>
  <c r="AV109" i="1"/>
  <c r="AU109" i="1" s="1"/>
  <c r="AV282" i="1"/>
  <c r="AW282" i="1" s="1"/>
  <c r="AV235" i="1"/>
  <c r="AU235" i="1" s="1"/>
  <c r="AW223" i="1"/>
  <c r="AW334" i="1"/>
  <c r="AW436" i="1"/>
  <c r="AW348" i="1"/>
  <c r="AV456" i="1"/>
  <c r="AV180" i="1"/>
  <c r="AU180" i="1" s="1"/>
  <c r="AV72" i="1"/>
  <c r="AU72" i="1" s="1"/>
  <c r="AW215" i="1"/>
  <c r="AW108" i="1"/>
  <c r="AV261" i="1"/>
  <c r="AU261" i="1" s="1"/>
  <c r="AV137" i="1"/>
  <c r="AU137" i="1" s="1"/>
  <c r="AW164" i="1"/>
  <c r="AW172" i="1"/>
  <c r="AW323" i="1"/>
  <c r="AW66" i="1"/>
  <c r="AW210" i="1"/>
  <c r="AV20" i="1"/>
  <c r="AV21" i="1"/>
  <c r="AU21" i="1" s="1"/>
  <c r="AV284" i="1"/>
  <c r="AU284" i="1" s="1"/>
  <c r="AW189" i="1"/>
  <c r="AV341" i="1"/>
  <c r="AV190" i="1"/>
  <c r="AU190" i="1" s="1"/>
  <c r="AW532" i="1"/>
  <c r="AV279" i="1"/>
  <c r="AW366" i="1"/>
  <c r="AV98" i="1"/>
  <c r="AU98" i="1" s="1"/>
  <c r="AV528" i="1"/>
  <c r="AU528" i="1" s="1"/>
  <c r="AW265" i="1"/>
  <c r="AW388" i="1"/>
  <c r="AW50" i="1"/>
  <c r="AW399" i="1"/>
  <c r="AW129" i="1"/>
  <c r="AW333" i="1"/>
  <c r="AV264" i="1"/>
  <c r="AU264" i="1" s="1"/>
  <c r="AV191" i="1"/>
  <c r="AU191" i="1" s="1"/>
  <c r="AV127" i="1"/>
  <c r="AW295" i="1"/>
  <c r="AW188" i="1"/>
  <c r="AV401" i="1"/>
  <c r="AU401" i="1" s="1"/>
  <c r="AV259" i="1"/>
  <c r="AV514" i="1"/>
  <c r="AU514" i="1" s="1"/>
  <c r="AV519" i="1"/>
  <c r="AW519" i="1" s="1"/>
  <c r="AV11" i="1"/>
  <c r="AU11" i="1" s="1"/>
  <c r="AW262" i="1"/>
  <c r="AW79" i="1"/>
  <c r="AW132" i="1"/>
  <c r="AW394" i="1"/>
  <c r="AW91" i="1"/>
  <c r="AV26" i="1"/>
  <c r="AU26" i="1" s="1"/>
  <c r="AV55" i="1"/>
  <c r="AV4" i="1"/>
  <c r="AU4" i="1" s="1"/>
  <c r="AW520" i="1"/>
  <c r="AW427" i="1"/>
  <c r="AW422" i="1"/>
  <c r="AV163" i="1"/>
  <c r="AW163" i="1" s="1"/>
  <c r="AV251" i="1"/>
  <c r="AU251" i="1" s="1"/>
  <c r="AV32" i="1"/>
  <c r="AV38" i="1"/>
  <c r="AU38" i="1" s="1"/>
  <c r="AV277" i="1"/>
  <c r="AU277" i="1" s="1"/>
  <c r="AW442" i="1"/>
  <c r="AV417" i="1"/>
  <c r="AW25" i="1"/>
  <c r="AW174" i="1"/>
  <c r="AW153" i="1"/>
  <c r="AW103" i="1"/>
  <c r="AV351" i="1"/>
  <c r="AU351" i="1" s="1"/>
  <c r="AV428" i="1"/>
  <c r="AU428" i="1" s="1"/>
  <c r="AW529" i="1"/>
  <c r="AV376" i="1"/>
  <c r="AV324" i="1"/>
  <c r="AU324" i="1" s="1"/>
  <c r="AW458" i="1"/>
  <c r="AV300" i="1"/>
  <c r="AU300" i="1" s="1"/>
  <c r="AV538" i="1"/>
  <c r="AW538" i="1" s="1"/>
  <c r="AW246" i="1"/>
  <c r="AV76" i="1"/>
  <c r="AV397" i="1"/>
  <c r="AU397" i="1" s="1"/>
  <c r="AW522" i="1"/>
  <c r="AV7" i="1"/>
  <c r="AW7" i="1" s="1"/>
  <c r="AW476" i="1"/>
  <c r="AV406" i="1"/>
  <c r="AW406" i="1" s="1"/>
  <c r="AV227" i="1"/>
  <c r="AU227" i="1" s="1"/>
  <c r="AW51" i="1"/>
  <c r="AV412" i="1"/>
  <c r="AU412" i="1" s="1"/>
  <c r="AV426" i="1"/>
  <c r="AU426" i="1" s="1"/>
  <c r="AW255" i="1"/>
  <c r="AW218" i="1"/>
  <c r="AV173" i="1"/>
  <c r="AU173" i="1" s="1"/>
  <c r="AW121" i="1"/>
  <c r="AV126" i="1"/>
  <c r="AU126" i="1" s="1"/>
  <c r="AW433" i="1"/>
  <c r="AW306" i="1"/>
  <c r="AW541" i="1"/>
  <c r="AV536" i="1"/>
  <c r="AU536" i="1" s="1"/>
  <c r="AW305" i="1"/>
  <c r="AV211" i="1"/>
  <c r="AU211" i="1" s="1"/>
  <c r="AW161" i="1"/>
  <c r="AV272" i="1"/>
  <c r="AU272" i="1" s="1"/>
  <c r="AV167" i="1"/>
  <c r="AV148" i="1"/>
  <c r="AW148" i="1" s="1"/>
  <c r="AV430" i="1"/>
  <c r="AU430" i="1" s="1"/>
  <c r="AV162" i="1"/>
  <c r="AU162" i="1" s="1"/>
  <c r="AW141" i="1"/>
  <c r="AW138" i="1"/>
  <c r="AV408" i="1"/>
  <c r="AU408" i="1" s="1"/>
  <c r="AW123" i="1"/>
  <c r="AV281" i="1"/>
  <c r="AW543" i="1"/>
  <c r="AW321" i="1"/>
  <c r="AV77" i="1"/>
  <c r="AU77" i="1" s="1"/>
  <c r="AW185" i="1"/>
  <c r="AW515" i="1"/>
  <c r="AW309" i="1"/>
  <c r="AV491" i="1"/>
  <c r="AW491" i="1" s="1"/>
  <c r="AV198" i="1"/>
  <c r="AU198" i="1" s="1"/>
  <c r="AV471" i="1"/>
  <c r="AW471" i="1" s="1"/>
  <c r="AW101" i="1"/>
  <c r="AV547" i="1"/>
  <c r="AV446" i="1"/>
  <c r="AU446" i="1" s="1"/>
  <c r="AW276" i="1"/>
  <c r="AV499" i="1"/>
  <c r="AU499" i="1" s="1"/>
  <c r="AV503" i="1"/>
  <c r="AW220" i="1"/>
  <c r="AW65" i="1"/>
  <c r="AW448" i="1"/>
  <c r="AV312" i="1"/>
  <c r="AU312" i="1" s="1"/>
  <c r="AV516" i="1"/>
  <c r="AU516" i="1" s="1"/>
  <c r="AW340" i="1"/>
  <c r="AV508" i="1"/>
  <c r="AW508" i="1" s="1"/>
  <c r="AW195" i="1"/>
  <c r="AW268" i="1"/>
  <c r="AV95" i="1"/>
  <c r="AU95" i="1" s="1"/>
  <c r="AW240" i="1"/>
  <c r="AW169" i="1"/>
  <c r="AW9" i="1"/>
  <c r="AV369" i="1"/>
  <c r="AU369" i="1" s="1"/>
  <c r="AV364" i="1"/>
  <c r="AW325" i="1"/>
  <c r="AV237" i="1"/>
  <c r="AU237" i="1" s="1"/>
  <c r="AV266" i="1"/>
  <c r="AU266" i="1" s="1"/>
  <c r="AW338" i="1"/>
  <c r="AW37" i="1"/>
  <c r="AV42" i="1"/>
  <c r="AU42" i="1" s="1"/>
  <c r="AW460" i="1"/>
  <c r="AV232" i="1"/>
  <c r="AU232" i="1" s="1"/>
  <c r="AV407" i="1"/>
  <c r="AW407" i="1" s="1"/>
  <c r="AW517" i="1"/>
  <c r="AV482" i="1"/>
  <c r="AW112" i="1"/>
  <c r="AV176" i="1"/>
  <c r="AU176" i="1" s="1"/>
  <c r="AV152" i="1"/>
  <c r="AU152" i="1" s="1"/>
  <c r="AW357" i="1"/>
  <c r="AV59" i="1"/>
  <c r="AU59" i="1" s="1"/>
  <c r="AV384" i="1"/>
  <c r="AW182" i="1"/>
  <c r="AW68" i="1"/>
  <c r="AW322" i="1"/>
  <c r="AW225" i="1"/>
  <c r="AV19" i="1"/>
  <c r="AU19" i="1" s="1"/>
  <c r="AW5" i="1"/>
  <c r="AV34" i="1"/>
  <c r="AU34" i="1" s="1"/>
  <c r="AW233" i="1"/>
  <c r="AV531" i="1"/>
  <c r="AU531" i="1" s="1"/>
  <c r="AV440" i="1"/>
  <c r="AU440" i="1" s="1"/>
  <c r="AW208" i="1"/>
  <c r="AV253" i="1"/>
  <c r="AU253" i="1" s="1"/>
  <c r="AW203" i="1"/>
  <c r="AV142" i="1"/>
  <c r="AU142" i="1" s="1"/>
  <c r="AW385" i="1"/>
  <c r="AW146" i="1"/>
  <c r="AV231" i="1"/>
  <c r="AU231" i="1" s="1"/>
  <c r="AV512" i="1"/>
  <c r="AW512" i="1" s="1"/>
  <c r="AV462" i="1"/>
  <c r="AU462" i="1" s="1"/>
  <c r="AW474" i="1"/>
  <c r="AW530" i="1"/>
  <c r="AW133" i="1"/>
  <c r="AW28" i="1"/>
  <c r="AV67" i="1"/>
  <c r="AU67" i="1" s="1"/>
  <c r="AW494" i="1"/>
  <c r="AW199" i="1"/>
  <c r="AW489" i="1"/>
  <c r="AV230" i="1"/>
  <c r="AU230" i="1" s="1"/>
  <c r="AV496" i="1"/>
  <c r="AU496" i="1" s="1"/>
  <c r="AV229" i="1"/>
  <c r="AU229" i="1" s="1"/>
  <c r="AV275" i="1"/>
  <c r="AU275" i="1" s="1"/>
  <c r="AV213" i="1"/>
  <c r="AU213" i="1" s="1"/>
  <c r="AW250" i="1"/>
  <c r="AW81" i="1"/>
  <c r="AV15" i="1"/>
  <c r="AU15" i="1" s="1"/>
  <c r="AW288" i="1"/>
  <c r="AW320" i="1"/>
  <c r="AV78" i="1"/>
  <c r="AW78" i="1" s="1"/>
  <c r="AV94" i="1"/>
  <c r="AU94" i="1" s="1"/>
  <c r="AV216" i="1"/>
  <c r="AW216" i="1" s="1"/>
  <c r="AW319" i="1"/>
  <c r="AV186" i="1"/>
  <c r="AU186" i="1" s="1"/>
  <c r="AV183" i="1"/>
  <c r="AU183" i="1" s="1"/>
  <c r="AV535" i="1"/>
  <c r="AU535" i="1" s="1"/>
  <c r="AV505" i="1"/>
  <c r="AU505" i="1" s="1"/>
  <c r="AV372" i="1"/>
  <c r="AU372" i="1" s="1"/>
  <c r="AV345" i="1"/>
  <c r="AU345" i="1" s="1"/>
  <c r="AV330" i="1"/>
  <c r="AU330" i="1" s="1"/>
  <c r="AV525" i="1"/>
  <c r="AW525" i="1" s="1"/>
  <c r="AV487" i="1"/>
  <c r="AU487" i="1" s="1"/>
  <c r="AW421" i="1"/>
  <c r="AV297" i="1"/>
  <c r="AV238" i="1"/>
  <c r="AU238" i="1" s="1"/>
  <c r="AV270" i="1"/>
  <c r="AU270" i="1" s="1"/>
  <c r="AV258" i="1"/>
  <c r="AU258" i="1" s="1"/>
  <c r="AV239" i="1"/>
  <c r="AU239" i="1" s="1"/>
  <c r="AV219" i="1"/>
  <c r="AU219" i="1" s="1"/>
  <c r="AV212" i="1"/>
  <c r="AU212" i="1" s="1"/>
  <c r="AV437" i="1"/>
  <c r="AW488" i="1"/>
  <c r="AW383" i="1"/>
  <c r="AW459" i="1"/>
  <c r="AW504" i="1"/>
  <c r="AW179" i="1"/>
  <c r="AW518" i="1"/>
  <c r="AW447" i="1"/>
  <c r="AW339" i="1"/>
  <c r="AV165" i="1"/>
  <c r="AU165" i="1" s="1"/>
  <c r="AV111" i="1"/>
  <c r="AU111" i="1" s="1"/>
  <c r="AV292" i="1"/>
  <c r="AU292" i="1" s="1"/>
  <c r="AW449" i="1"/>
  <c r="AV463" i="1"/>
  <c r="AU463" i="1" s="1"/>
  <c r="AW377" i="1"/>
  <c r="AW53" i="1"/>
  <c r="AV43" i="1"/>
  <c r="AW43" i="1" s="1"/>
  <c r="AV450" i="1"/>
  <c r="AW307" i="1"/>
  <c r="AW197" i="1"/>
  <c r="AV147" i="1"/>
  <c r="AU147" i="1" s="1"/>
  <c r="AV513" i="1"/>
  <c r="AW365" i="1"/>
  <c r="AV236" i="1"/>
  <c r="AU236" i="1" s="1"/>
  <c r="AW286" i="1"/>
  <c r="AW155" i="1"/>
  <c r="AW192" i="1"/>
  <c r="AV308" i="1"/>
  <c r="AU308" i="1" s="1"/>
  <c r="AV290" i="1"/>
  <c r="AW290" i="1" s="1"/>
  <c r="AV207" i="1"/>
  <c r="AV158" i="1"/>
  <c r="AW158" i="1" s="1"/>
  <c r="AW423" i="1"/>
  <c r="AV510" i="1"/>
  <c r="AU510" i="1" s="1"/>
  <c r="AV457" i="1"/>
  <c r="AU457" i="1" s="1"/>
  <c r="AV453" i="1"/>
  <c r="AU453" i="1" s="1"/>
  <c r="AV310" i="1"/>
  <c r="AU310" i="1" s="1"/>
  <c r="AV521" i="1"/>
  <c r="AW521" i="1" s="1"/>
  <c r="AW466" i="1"/>
  <c r="AV413" i="1"/>
  <c r="AU413" i="1" s="1"/>
  <c r="AV358" i="1"/>
  <c r="AW358" i="1" s="1"/>
  <c r="AW289" i="1"/>
  <c r="AV274" i="1"/>
  <c r="AU274" i="1" s="1"/>
  <c r="AV506" i="1"/>
  <c r="AW410" i="1"/>
  <c r="AW17" i="1"/>
  <c r="AV171" i="1"/>
  <c r="AW171" i="1" s="1"/>
  <c r="AV495" i="1"/>
  <c r="AW414" i="1"/>
  <c r="AV166" i="1"/>
  <c r="AU166" i="1" s="1"/>
  <c r="AV160" i="1"/>
  <c r="AU160" i="1" s="1"/>
  <c r="AW438" i="1"/>
  <c r="AV151" i="1"/>
  <c r="AW151" i="1" s="1"/>
  <c r="AW368" i="1"/>
  <c r="AV432" i="1"/>
  <c r="AW432" i="1" s="1"/>
  <c r="AV390" i="1"/>
  <c r="AU390" i="1" s="1"/>
  <c r="AW546" i="1"/>
  <c r="AW332" i="1"/>
  <c r="AW539" i="1"/>
  <c r="AV387" i="1"/>
  <c r="AW74" i="1"/>
  <c r="AV29" i="1"/>
  <c r="AU29" i="1" s="1"/>
  <c r="AV145" i="1"/>
  <c r="AW145" i="1" s="1"/>
  <c r="AV493" i="1"/>
  <c r="AV75" i="1"/>
  <c r="AU75" i="1" s="1"/>
  <c r="AW418" i="1"/>
  <c r="AW202" i="1"/>
  <c r="AV181" i="1"/>
  <c r="AW301" i="1"/>
  <c r="AV435" i="1"/>
  <c r="AU435" i="1" s="1"/>
  <c r="AV82" i="1"/>
  <c r="AU82" i="1" s="1"/>
  <c r="AV419" i="1"/>
  <c r="AU419" i="1" s="1"/>
  <c r="AV400" i="1"/>
  <c r="AU400" i="1" s="1"/>
  <c r="AV361" i="1"/>
  <c r="AV349" i="1"/>
  <c r="AU349" i="1" s="1"/>
  <c r="AV315" i="1"/>
  <c r="AU315" i="1" s="1"/>
  <c r="AV299" i="1"/>
  <c r="AU299" i="1" s="1"/>
  <c r="AW461" i="1"/>
  <c r="AV439" i="1"/>
  <c r="AU439" i="1" s="1"/>
  <c r="AV267" i="1"/>
  <c r="AU267" i="1" s="1"/>
  <c r="AW509" i="1"/>
  <c r="AV441" i="1"/>
  <c r="AU441" i="1" s="1"/>
  <c r="AW303" i="1"/>
  <c r="AW393" i="1"/>
  <c r="AV424" i="1"/>
  <c r="AU424" i="1" s="1"/>
  <c r="AV389" i="1"/>
  <c r="AU389" i="1" s="1"/>
  <c r="AV444" i="1"/>
  <c r="AW444" i="1" s="1"/>
  <c r="AV411" i="1"/>
  <c r="AU411" i="1" s="1"/>
  <c r="AW382" i="1"/>
  <c r="AW402" i="1"/>
  <c r="AW526" i="1"/>
  <c r="AV31" i="1"/>
  <c r="AW31" i="1" s="1"/>
  <c r="AW479" i="1"/>
  <c r="AW375" i="1"/>
  <c r="AV271" i="1"/>
  <c r="AW206" i="1"/>
  <c r="AW464" i="1"/>
  <c r="AW355" i="1"/>
  <c r="AV273" i="1"/>
  <c r="AU273" i="1" s="1"/>
  <c r="AV149" i="1"/>
  <c r="AU149" i="1" s="1"/>
  <c r="AW60" i="1"/>
  <c r="AV128" i="1"/>
  <c r="AU128" i="1" s="1"/>
  <c r="AV500" i="1"/>
  <c r="AU500" i="1" s="1"/>
  <c r="AV480" i="1"/>
  <c r="AU480" i="1" s="1"/>
  <c r="AV405" i="1"/>
  <c r="AU405" i="1" s="1"/>
  <c r="AV396" i="1"/>
  <c r="AU396" i="1" s="1"/>
  <c r="AV391" i="1"/>
  <c r="AU391" i="1" s="1"/>
  <c r="AV379" i="1"/>
  <c r="AU379" i="1" s="1"/>
  <c r="AV511" i="1"/>
  <c r="AV429" i="1"/>
  <c r="AU429" i="1" s="1"/>
  <c r="AV380" i="1"/>
  <c r="AU380" i="1" s="1"/>
  <c r="AV311" i="1"/>
  <c r="AU311" i="1" s="1"/>
  <c r="AV221" i="1"/>
  <c r="AV278" i="1"/>
  <c r="AU278" i="1" s="1"/>
  <c r="AV248" i="1"/>
  <c r="AU248" i="1" s="1"/>
  <c r="AV244" i="1"/>
  <c r="AU244" i="1" s="1"/>
  <c r="AV214" i="1"/>
  <c r="AU214" i="1" s="1"/>
  <c r="AV105" i="1"/>
  <c r="AU105" i="1" s="1"/>
  <c r="AV420" i="1"/>
  <c r="AU420" i="1" s="1"/>
  <c r="AW243" i="1"/>
  <c r="AW373" i="1"/>
  <c r="AV136" i="1"/>
  <c r="AU136" i="1" s="1"/>
  <c r="AV395" i="1"/>
  <c r="AW395" i="1" s="1"/>
  <c r="AW403" i="1"/>
  <c r="AV374" i="1"/>
  <c r="AU374" i="1" s="1"/>
  <c r="AV291" i="1"/>
  <c r="AW291" i="1" s="1"/>
  <c r="AW497" i="1"/>
  <c r="AV465" i="1"/>
  <c r="AU465" i="1" s="1"/>
  <c r="AV337" i="1"/>
  <c r="AU337" i="1" s="1"/>
  <c r="AV154" i="1"/>
  <c r="AU154" i="1" s="1"/>
  <c r="AV523" i="1"/>
  <c r="AW371" i="1"/>
  <c r="AV317" i="1"/>
  <c r="AU317" i="1" s="1"/>
  <c r="AW222" i="1"/>
  <c r="AV124" i="1"/>
  <c r="AV492" i="1"/>
  <c r="AU492" i="1" s="1"/>
  <c r="AV354" i="1"/>
  <c r="AU354" i="1" s="1"/>
  <c r="AV294" i="1"/>
  <c r="AU294" i="1" s="1"/>
  <c r="AV135" i="1"/>
  <c r="AU135" i="1" s="1"/>
  <c r="AV88" i="1"/>
  <c r="AU88" i="1" s="1"/>
  <c r="AV293" i="1"/>
  <c r="AU293" i="1" s="1"/>
  <c r="AV168" i="1"/>
  <c r="AU168" i="1" s="1"/>
  <c r="AV200" i="1"/>
  <c r="AU200" i="1" s="1"/>
  <c r="AV104" i="1"/>
  <c r="AU104" i="1" s="1"/>
  <c r="AV392" i="1"/>
  <c r="AV92" i="1"/>
  <c r="AU92" i="1" s="1"/>
  <c r="AV24" i="1"/>
  <c r="AU24" i="1" s="1"/>
  <c r="AV175" i="1"/>
  <c r="AU175" i="1" s="1"/>
  <c r="AV99" i="1"/>
  <c r="AU99" i="1" s="1"/>
  <c r="AW455" i="1"/>
  <c r="AV8" i="1"/>
  <c r="AU8" i="1" s="1"/>
  <c r="AR6" i="1"/>
  <c r="AV6" i="1" s="1"/>
  <c r="AW57" i="1" l="1"/>
  <c r="AW113" i="1"/>
  <c r="AW83" i="1"/>
  <c r="AW84" i="1"/>
  <c r="AW347" i="1"/>
  <c r="AW56" i="1"/>
  <c r="AW54" i="1"/>
  <c r="AW480" i="1"/>
  <c r="AW165" i="1"/>
  <c r="AW505" i="1"/>
  <c r="AW209" i="1"/>
  <c r="AW105" i="1"/>
  <c r="AW457" i="1"/>
  <c r="AW212" i="1"/>
  <c r="AW92" i="1"/>
  <c r="AW278" i="1"/>
  <c r="AW104" i="1"/>
  <c r="AW244" i="1"/>
  <c r="AW396" i="1"/>
  <c r="AW435" i="1"/>
  <c r="AW379" i="1"/>
  <c r="AW228" i="1"/>
  <c r="AW370" i="1"/>
  <c r="AW184" i="1"/>
  <c r="AW362" i="1"/>
  <c r="AW534" i="1"/>
  <c r="AW481" i="1"/>
  <c r="AW135" i="1"/>
  <c r="AW24" i="1"/>
  <c r="AW88" i="1"/>
  <c r="AW248" i="1"/>
  <c r="AW128" i="1"/>
  <c r="AW349" i="1"/>
  <c r="AW400" i="1"/>
  <c r="AW82" i="1"/>
  <c r="AW510" i="1"/>
  <c r="AW111" i="1"/>
  <c r="AW219" i="1"/>
  <c r="AW372" i="1"/>
  <c r="AW544" i="1"/>
  <c r="AW528" i="1"/>
  <c r="AW314" i="1"/>
  <c r="AW59" i="1"/>
  <c r="AW110" i="1"/>
  <c r="AW428" i="1"/>
  <c r="AW162" i="1"/>
  <c r="AW147" i="1"/>
  <c r="AW514" i="1"/>
  <c r="AW245" i="1"/>
  <c r="AW545" i="1"/>
  <c r="AW374" i="1"/>
  <c r="AW439" i="1"/>
  <c r="AW354" i="1"/>
  <c r="AW183" i="1"/>
  <c r="AW257" i="1"/>
  <c r="AW342" i="1"/>
  <c r="AW401" i="1"/>
  <c r="AW487" i="1"/>
  <c r="AW237" i="1"/>
  <c r="AW118" i="1"/>
  <c r="AW19" i="1"/>
  <c r="AW98" i="1"/>
  <c r="AW389" i="1"/>
  <c r="AW263" i="1"/>
  <c r="AW413" i="1"/>
  <c r="AW107" i="1"/>
  <c r="AW75" i="1"/>
  <c r="AW130" i="1"/>
  <c r="AW15" i="1"/>
  <c r="AW264" i="1"/>
  <c r="AW236" i="1"/>
  <c r="AW34" i="1"/>
  <c r="AW42" i="1"/>
  <c r="AW390" i="1"/>
  <c r="AW273" i="1"/>
  <c r="AU392" i="1"/>
  <c r="AW392" i="1"/>
  <c r="AU124" i="1"/>
  <c r="AW124" i="1"/>
  <c r="AU221" i="1"/>
  <c r="AW221" i="1"/>
  <c r="AU493" i="1"/>
  <c r="AW493" i="1"/>
  <c r="AU207" i="1"/>
  <c r="AW207" i="1"/>
  <c r="AU482" i="1"/>
  <c r="AW482" i="1"/>
  <c r="AU547" i="1"/>
  <c r="AW547" i="1"/>
  <c r="AU167" i="1"/>
  <c r="AW167" i="1"/>
  <c r="AU32" i="1"/>
  <c r="AW32" i="1"/>
  <c r="AU259" i="1"/>
  <c r="AW259" i="1"/>
  <c r="AU279" i="1"/>
  <c r="AW279" i="1"/>
  <c r="AU249" i="1"/>
  <c r="AW249" i="1"/>
  <c r="AU524" i="1"/>
  <c r="AW524" i="1"/>
  <c r="AU523" i="1"/>
  <c r="AW523" i="1"/>
  <c r="AU181" i="1"/>
  <c r="AW181" i="1"/>
  <c r="AU513" i="1"/>
  <c r="AW513" i="1"/>
  <c r="AU437" i="1"/>
  <c r="AW437" i="1"/>
  <c r="AU297" i="1"/>
  <c r="AW297" i="1"/>
  <c r="AU384" i="1"/>
  <c r="AW384" i="1"/>
  <c r="AU364" i="1"/>
  <c r="AW364" i="1"/>
  <c r="AU376" i="1"/>
  <c r="AW376" i="1"/>
  <c r="AU55" i="1"/>
  <c r="AW55" i="1"/>
  <c r="AU127" i="1"/>
  <c r="AW127" i="1"/>
  <c r="AU341" i="1"/>
  <c r="AW341" i="1"/>
  <c r="AU456" i="1"/>
  <c r="AW456" i="1"/>
  <c r="AU193" i="1"/>
  <c r="AW193" i="1"/>
  <c r="AU269" i="1"/>
  <c r="AW269" i="1"/>
  <c r="AU64" i="1"/>
  <c r="AW64" i="1"/>
  <c r="AW293" i="1"/>
  <c r="AW496" i="1"/>
  <c r="AU387" i="1"/>
  <c r="AW387" i="1"/>
  <c r="AU495" i="1"/>
  <c r="AW495" i="1"/>
  <c r="AU450" i="1"/>
  <c r="AW450" i="1"/>
  <c r="AU503" i="1"/>
  <c r="AW503" i="1"/>
  <c r="AU281" i="1"/>
  <c r="AW281" i="1"/>
  <c r="AU76" i="1"/>
  <c r="AW76" i="1"/>
  <c r="AU417" i="1"/>
  <c r="AW417" i="1"/>
  <c r="AU217" i="1"/>
  <c r="AW217" i="1"/>
  <c r="AU45" i="1"/>
  <c r="AW45" i="1"/>
  <c r="AW200" i="1"/>
  <c r="AU511" i="1"/>
  <c r="AW511" i="1"/>
  <c r="AU271" i="1"/>
  <c r="AW271" i="1"/>
  <c r="AU506" i="1"/>
  <c r="AW506" i="1"/>
  <c r="AU20" i="1"/>
  <c r="AW20" i="1"/>
  <c r="AU69" i="1"/>
  <c r="AW69" i="1"/>
  <c r="AU280" i="1"/>
  <c r="AW280" i="1"/>
  <c r="AU304" i="1"/>
  <c r="AW304" i="1"/>
  <c r="AU502" i="1"/>
  <c r="AW502" i="1"/>
  <c r="AW22" i="1"/>
  <c r="AW492" i="1"/>
  <c r="AW465" i="1"/>
  <c r="AW294" i="1"/>
  <c r="AW214" i="1"/>
  <c r="AW330" i="1"/>
  <c r="AW535" i="1"/>
  <c r="AW478" i="1"/>
  <c r="AW252" i="1"/>
  <c r="AW93" i="1"/>
  <c r="AW356" i="1"/>
  <c r="AW58" i="1"/>
  <c r="AW62" i="1"/>
  <c r="AW18" i="1"/>
  <c r="AW229" i="1"/>
  <c r="AW26" i="1"/>
  <c r="AW4" i="1"/>
  <c r="AW176" i="1"/>
  <c r="AW337" i="1"/>
  <c r="AW231" i="1"/>
  <c r="AW300" i="1"/>
  <c r="AW149" i="1"/>
  <c r="AW226" i="1"/>
  <c r="AW426" i="1"/>
  <c r="AW440" i="1"/>
  <c r="AW11" i="1"/>
  <c r="AW430" i="1"/>
  <c r="AW251" i="1"/>
  <c r="AW441" i="1"/>
  <c r="AW120" i="1"/>
  <c r="AW29" i="1"/>
  <c r="AW194" i="1"/>
  <c r="AW397" i="1"/>
  <c r="AW198" i="1"/>
  <c r="AW227" i="1"/>
  <c r="AW266" i="1"/>
  <c r="AW429" i="1"/>
  <c r="AW213" i="1"/>
  <c r="AW317" i="1"/>
  <c r="AW380" i="1"/>
  <c r="AW411" i="1"/>
  <c r="AW238" i="1"/>
  <c r="AW351" i="1"/>
  <c r="AW99" i="1"/>
  <c r="AW8" i="1"/>
  <c r="AW175" i="1"/>
  <c r="AW168" i="1"/>
  <c r="AW136" i="1"/>
  <c r="AW500" i="1"/>
  <c r="AW315" i="1"/>
  <c r="AW361" i="1"/>
  <c r="AW419" i="1"/>
  <c r="AW166" i="1"/>
  <c r="AW274" i="1"/>
  <c r="AW310" i="1"/>
  <c r="AW453" i="1"/>
  <c r="AW239" i="1"/>
  <c r="AW270" i="1"/>
  <c r="AW345" i="1"/>
  <c r="AW475" i="1"/>
  <c r="AW41" i="1"/>
  <c r="AW247" i="1"/>
  <c r="AW156" i="1"/>
  <c r="AW63" i="1"/>
  <c r="AW61" i="1"/>
  <c r="AW109" i="1"/>
  <c r="AW10" i="1"/>
  <c r="AW126" i="1"/>
  <c r="AW516" i="1"/>
  <c r="AW122" i="1"/>
  <c r="AW462" i="1"/>
  <c r="AW242" i="1"/>
  <c r="AW531" i="1"/>
  <c r="AW277" i="1"/>
  <c r="AW21" i="1"/>
  <c r="AW180" i="1"/>
  <c r="AW154" i="1"/>
  <c r="AW94" i="1"/>
  <c r="AW292" i="1"/>
  <c r="AW404" i="1"/>
  <c r="AW275" i="1"/>
  <c r="AW27" i="1"/>
  <c r="AW324" i="1"/>
  <c r="AW205" i="1"/>
  <c r="AW272" i="1"/>
  <c r="AW463" i="1"/>
  <c r="AW261" i="1"/>
  <c r="AW191" i="1"/>
  <c r="AW318" i="1"/>
  <c r="AW157" i="1"/>
  <c r="AW230" i="1"/>
  <c r="AW424" i="1"/>
  <c r="AW232" i="1"/>
  <c r="AW152" i="1"/>
  <c r="AW443" i="1"/>
  <c r="AW67" i="1"/>
  <c r="AW369" i="1"/>
  <c r="AW507" i="1"/>
  <c r="AW308" i="1"/>
  <c r="AW446" i="1"/>
  <c r="AW131" i="1"/>
  <c r="AW412" i="1"/>
  <c r="AW173" i="1"/>
  <c r="AW391" i="1"/>
  <c r="AW405" i="1"/>
  <c r="AW267" i="1"/>
  <c r="AW299" i="1"/>
  <c r="AW160" i="1"/>
  <c r="AW258" i="1"/>
  <c r="AW139" i="1"/>
  <c r="AW38" i="1"/>
  <c r="AW454" i="1"/>
  <c r="AW211" i="1"/>
  <c r="AW49" i="1"/>
  <c r="AW408" i="1"/>
  <c r="AW142" i="1"/>
  <c r="AW102" i="1"/>
  <c r="AW536" i="1"/>
  <c r="AW137" i="1"/>
  <c r="AW312" i="1"/>
  <c r="AW190" i="1"/>
  <c r="AW284" i="1"/>
  <c r="AW420" i="1"/>
  <c r="AW3" i="1"/>
  <c r="AW415" i="1"/>
  <c r="AW336" i="1"/>
  <c r="AW499" i="1"/>
  <c r="AW52" i="1"/>
  <c r="AW254" i="1"/>
  <c r="AW311" i="1"/>
  <c r="AW143" i="1"/>
  <c r="AW72" i="1"/>
  <c r="AW235" i="1"/>
  <c r="AW36" i="1"/>
  <c r="AW77" i="1"/>
  <c r="AW186" i="1"/>
  <c r="AW253" i="1"/>
  <c r="AW256" i="1"/>
  <c r="AW95" i="1"/>
  <c r="AW313" i="1"/>
  <c r="AU204" i="1"/>
  <c r="AU406" i="1"/>
  <c r="AU519" i="1"/>
  <c r="AU7" i="1"/>
  <c r="AV549" i="1"/>
  <c r="AU549" i="1" s="1"/>
  <c r="AU148" i="1"/>
  <c r="AU491" i="1"/>
  <c r="AU282" i="1"/>
  <c r="AU508" i="1"/>
  <c r="AU163" i="1"/>
  <c r="AU538" i="1"/>
  <c r="AU471" i="1"/>
  <c r="AU407" i="1"/>
  <c r="AU512" i="1"/>
  <c r="AU78" i="1"/>
  <c r="AU216" i="1"/>
  <c r="AU395" i="1"/>
  <c r="AU31" i="1"/>
  <c r="AU151" i="1"/>
  <c r="AU171" i="1"/>
  <c r="AU291" i="1"/>
  <c r="AU521" i="1"/>
  <c r="AU290" i="1"/>
  <c r="AU444" i="1"/>
  <c r="AU361" i="1"/>
  <c r="AU145" i="1"/>
  <c r="AU432" i="1"/>
  <c r="AU358" i="1"/>
  <c r="AU158" i="1"/>
  <c r="AU43" i="1"/>
  <c r="AU525" i="1"/>
  <c r="AW6" i="1" l="1"/>
  <c r="AW549" i="1"/>
  <c r="AU6" i="1"/>
  <c r="AZ549" i="1"/>
  <c r="AZ548" i="1" s="1"/>
  <c r="BA549" i="1"/>
  <c r="BA548" i="1" s="1"/>
  <c r="BC549" i="1"/>
  <c r="C551" i="1"/>
  <c r="C552" i="1" s="1"/>
  <c r="D551" i="1"/>
  <c r="E551" i="1"/>
  <c r="E552" i="1"/>
  <c r="F551" i="1"/>
  <c r="F552" i="1" s="1"/>
  <c r="G551" i="1"/>
  <c r="G552" i="1" s="1"/>
  <c r="H551" i="1"/>
  <c r="H552" i="1" s="1"/>
  <c r="I551" i="1"/>
  <c r="I552" i="1"/>
  <c r="J551" i="1"/>
  <c r="J552" i="1" s="1"/>
  <c r="K551" i="1"/>
  <c r="K552" i="1" s="1"/>
  <c r="L551" i="1"/>
  <c r="L552" i="1" s="1"/>
  <c r="M551" i="1"/>
  <c r="M552" i="1"/>
  <c r="N551" i="1"/>
  <c r="N552" i="1"/>
  <c r="O551" i="1"/>
  <c r="O552" i="1"/>
  <c r="P551" i="1"/>
  <c r="P552" i="1"/>
  <c r="Q551" i="1"/>
  <c r="Q552" i="1"/>
  <c r="R551" i="1"/>
  <c r="R552" i="1"/>
  <c r="S551" i="1"/>
  <c r="S552" i="1"/>
  <c r="U551" i="1"/>
  <c r="U552" i="1"/>
  <c r="V551" i="1"/>
  <c r="V552" i="1"/>
  <c r="W551" i="1"/>
  <c r="W552" i="1"/>
  <c r="X551" i="1"/>
  <c r="X552" i="1"/>
  <c r="Y551" i="1"/>
  <c r="Y552" i="1"/>
  <c r="Z551" i="1"/>
  <c r="Z552" i="1"/>
  <c r="AA551" i="1"/>
  <c r="AA552" i="1"/>
  <c r="AB551" i="1"/>
  <c r="AB552" i="1"/>
  <c r="AC551" i="1"/>
  <c r="AC552" i="1"/>
  <c r="AD551" i="1"/>
  <c r="AD552" i="1"/>
  <c r="AE551" i="1"/>
  <c r="AE552" i="1"/>
  <c r="AF551" i="1"/>
  <c r="AF552" i="1"/>
  <c r="AG551" i="1"/>
  <c r="AG552" i="1"/>
  <c r="AH551" i="1"/>
  <c r="AH552" i="1"/>
  <c r="AI551" i="1"/>
  <c r="AI552" i="1"/>
  <c r="AJ551" i="1"/>
  <c r="AJ552" i="1"/>
  <c r="AK551" i="1"/>
  <c r="AK552" i="1"/>
  <c r="AL551" i="1"/>
  <c r="AL552" i="1"/>
  <c r="AM551" i="1"/>
  <c r="AM552" i="1"/>
  <c r="AN551" i="1"/>
  <c r="AN552" i="1"/>
  <c r="AO551" i="1"/>
  <c r="AO552" i="1"/>
  <c r="AP551" i="1"/>
  <c r="AP552" i="1"/>
  <c r="AQ551" i="1"/>
  <c r="AQ552" i="1"/>
  <c r="AX114" i="1"/>
  <c r="AX326" i="1"/>
  <c r="BC548" i="1"/>
  <c r="AX467" i="1" l="1"/>
  <c r="AX550" i="1"/>
  <c r="AX549" i="1"/>
  <c r="AX548" i="1" s="1"/>
  <c r="AT16" i="1"/>
  <c r="AR16" i="1" s="1"/>
  <c r="AT87" i="1"/>
  <c r="AR87" i="1" s="1"/>
  <c r="AY326" i="1"/>
  <c r="AT360" i="1" s="1"/>
  <c r="AR360" i="1" s="1"/>
  <c r="AY114" i="1"/>
  <c r="AT178" i="1" s="1"/>
  <c r="AR178" i="1" s="1"/>
  <c r="AT326" i="1" l="1"/>
  <c r="AT114" i="1"/>
  <c r="AT115" i="1"/>
  <c r="AT327" i="1"/>
  <c r="AT328" i="1"/>
  <c r="AT116" i="1"/>
  <c r="AT329" i="1"/>
  <c r="AT117" i="1"/>
  <c r="AT331" i="1"/>
  <c r="AT119" i="1"/>
  <c r="AT335" i="1"/>
  <c r="AT125" i="1"/>
  <c r="AT140" i="1"/>
  <c r="AT343" i="1"/>
  <c r="AT350" i="1"/>
  <c r="AT159" i="1"/>
  <c r="AY549" i="1"/>
  <c r="AY550" i="1"/>
  <c r="AT12" i="1" s="1"/>
  <c r="AT46" i="1"/>
  <c r="AR46" i="1" s="1"/>
  <c r="AV46" i="1" s="1"/>
  <c r="AT352" i="1"/>
  <c r="AT353" i="1"/>
  <c r="AT47" i="1"/>
  <c r="AT177" i="1"/>
  <c r="AR177" i="1" s="1"/>
  <c r="AT359" i="1"/>
  <c r="AR359" i="1" s="1"/>
  <c r="AV178" i="1"/>
  <c r="AU178" i="1" s="1"/>
  <c r="AV360" i="1"/>
  <c r="AU360" i="1" s="1"/>
  <c r="AV16" i="1"/>
  <c r="AU16" i="1" s="1"/>
  <c r="AT71" i="1"/>
  <c r="AR71" i="1" s="1"/>
  <c r="AT363" i="1"/>
  <c r="AR363" i="1" s="1"/>
  <c r="AV87" i="1"/>
  <c r="AY467" i="1"/>
  <c r="AT486" i="1" s="1"/>
  <c r="AR114" i="1" l="1"/>
  <c r="AV114" i="1" s="1"/>
  <c r="AU114" i="1" s="1"/>
  <c r="AR326" i="1"/>
  <c r="AV326" i="1" s="1"/>
  <c r="AU326" i="1" s="1"/>
  <c r="AT467" i="1"/>
  <c r="AR327" i="1"/>
  <c r="AV327" i="1" s="1"/>
  <c r="AU327" i="1" s="1"/>
  <c r="AR115" i="1"/>
  <c r="AV115" i="1" s="1"/>
  <c r="AU115" i="1" s="1"/>
  <c r="AT468" i="1"/>
  <c r="AR116" i="1"/>
  <c r="AV116" i="1" s="1"/>
  <c r="AU116" i="1" s="1"/>
  <c r="AT469" i="1"/>
  <c r="AR328" i="1"/>
  <c r="AV328" i="1" s="1"/>
  <c r="AU328" i="1" s="1"/>
  <c r="AR117" i="1"/>
  <c r="AV117" i="1" s="1"/>
  <c r="AU117" i="1" s="1"/>
  <c r="AT470" i="1"/>
  <c r="AR329" i="1"/>
  <c r="AV329" i="1" s="1"/>
  <c r="AU329" i="1" s="1"/>
  <c r="AR119" i="1"/>
  <c r="AV119" i="1" s="1"/>
  <c r="AU119" i="1" s="1"/>
  <c r="AT472" i="1"/>
  <c r="AR331" i="1"/>
  <c r="AV331" i="1" s="1"/>
  <c r="AU331" i="1" s="1"/>
  <c r="AR125" i="1"/>
  <c r="AV125" i="1" s="1"/>
  <c r="AU125" i="1" s="1"/>
  <c r="AT473" i="1"/>
  <c r="AR335" i="1"/>
  <c r="AV335" i="1" s="1"/>
  <c r="AU335" i="1" s="1"/>
  <c r="AR343" i="1"/>
  <c r="AV343" i="1" s="1"/>
  <c r="AU343" i="1" s="1"/>
  <c r="AR140" i="1"/>
  <c r="AV140" i="1" s="1"/>
  <c r="AU140" i="1" s="1"/>
  <c r="AT477" i="1"/>
  <c r="AR159" i="1"/>
  <c r="AV159" i="1" s="1"/>
  <c r="AU159" i="1" s="1"/>
  <c r="AR350" i="1"/>
  <c r="AV350" i="1" s="1"/>
  <c r="AU350" i="1" s="1"/>
  <c r="AT483" i="1"/>
  <c r="AR12" i="1"/>
  <c r="AV12" i="1" s="1"/>
  <c r="AU12" i="1" s="1"/>
  <c r="AW46" i="1"/>
  <c r="AU46" i="1"/>
  <c r="AT485" i="1"/>
  <c r="AR352" i="1"/>
  <c r="AV352" i="1" s="1"/>
  <c r="AU352" i="1" s="1"/>
  <c r="AR486" i="1"/>
  <c r="AV486" i="1" s="1"/>
  <c r="AU486" i="1" s="1"/>
  <c r="AR47" i="1"/>
  <c r="AV47" i="1" s="1"/>
  <c r="AU47" i="1" s="1"/>
  <c r="AR353" i="1"/>
  <c r="AV353" i="1" s="1"/>
  <c r="AU353" i="1" s="1"/>
  <c r="AV359" i="1"/>
  <c r="AT73" i="1"/>
  <c r="AR73" i="1" s="1"/>
  <c r="AV73" i="1" s="1"/>
  <c r="AU73" i="1" s="1"/>
  <c r="AT85" i="1"/>
  <c r="AR85" i="1" s="1"/>
  <c r="AV177" i="1"/>
  <c r="AU177" i="1" s="1"/>
  <c r="AW16" i="1"/>
  <c r="AW87" i="1"/>
  <c r="AW360" i="1"/>
  <c r="AW178" i="1"/>
  <c r="AT550" i="1"/>
  <c r="AT490" i="1"/>
  <c r="AR490" i="1" s="1"/>
  <c r="AV363" i="1"/>
  <c r="AU363" i="1" s="1"/>
  <c r="AV71" i="1"/>
  <c r="AU71" i="1" s="1"/>
  <c r="AY548" i="1"/>
  <c r="AT548" i="1" s="1"/>
  <c r="AU87" i="1"/>
  <c r="AW326" i="1" l="1"/>
  <c r="AR548" i="1"/>
  <c r="AV548" i="1" s="1"/>
  <c r="AU548" i="1" s="1"/>
  <c r="AW114" i="1"/>
  <c r="AR467" i="1"/>
  <c r="AV467" i="1" s="1"/>
  <c r="AU467" i="1" s="1"/>
  <c r="AW328" i="1"/>
  <c r="AW115" i="1"/>
  <c r="AW327" i="1"/>
  <c r="AW329" i="1"/>
  <c r="AR468" i="1"/>
  <c r="AV468" i="1" s="1"/>
  <c r="AU468" i="1" s="1"/>
  <c r="AR469" i="1"/>
  <c r="AV469" i="1" s="1"/>
  <c r="AU469" i="1" s="1"/>
  <c r="AW116" i="1"/>
  <c r="AR470" i="1"/>
  <c r="AV470" i="1" s="1"/>
  <c r="AU470" i="1" s="1"/>
  <c r="AW117" i="1"/>
  <c r="AW335" i="1"/>
  <c r="AW331" i="1"/>
  <c r="AR472" i="1"/>
  <c r="AV472" i="1" s="1"/>
  <c r="AU472" i="1" s="1"/>
  <c r="AW119" i="1"/>
  <c r="AR473" i="1"/>
  <c r="AV473" i="1" s="1"/>
  <c r="AU473" i="1" s="1"/>
  <c r="AW125" i="1"/>
  <c r="AT44" i="1"/>
  <c r="AR44" i="1" s="1"/>
  <c r="AV44" i="1" s="1"/>
  <c r="AU44" i="1" s="1"/>
  <c r="AT86" i="1"/>
  <c r="AW140" i="1"/>
  <c r="AW343" i="1"/>
  <c r="AR477" i="1"/>
  <c r="AV477" i="1" s="1"/>
  <c r="AU477" i="1" s="1"/>
  <c r="AW350" i="1"/>
  <c r="AW159" i="1"/>
  <c r="AR483" i="1"/>
  <c r="AV483" i="1" s="1"/>
  <c r="AU483" i="1" s="1"/>
  <c r="AW12" i="1"/>
  <c r="AR485" i="1"/>
  <c r="AV485" i="1" s="1"/>
  <c r="AU485" i="1" s="1"/>
  <c r="AW352" i="1"/>
  <c r="AW47" i="1"/>
  <c r="AW363" i="1"/>
  <c r="AW353" i="1"/>
  <c r="AW486" i="1"/>
  <c r="AV85" i="1"/>
  <c r="AU85" i="1" s="1"/>
  <c r="AW177" i="1"/>
  <c r="AW359" i="1"/>
  <c r="AU359" i="1"/>
  <c r="AW71" i="1"/>
  <c r="AW73" i="1"/>
  <c r="AR550" i="1"/>
  <c r="AV490" i="1"/>
  <c r="AW548" i="1" l="1"/>
  <c r="AW467" i="1"/>
  <c r="AW468" i="1"/>
  <c r="AW469" i="1"/>
  <c r="AW470" i="1"/>
  <c r="AW472" i="1"/>
  <c r="AW473" i="1"/>
  <c r="AW477" i="1"/>
  <c r="AR86" i="1"/>
  <c r="AV86" i="1" s="1"/>
  <c r="AU86" i="1" s="1"/>
  <c r="AW483" i="1"/>
  <c r="AW485" i="1"/>
  <c r="AW44" i="1"/>
  <c r="AW85" i="1"/>
  <c r="AS550" i="1"/>
  <c r="AW490" i="1"/>
  <c r="AU490" i="1"/>
  <c r="AU550" i="1" s="1"/>
  <c r="AV551" i="1"/>
  <c r="BC551" i="1" l="1"/>
  <c r="AT551" i="1" s="1"/>
  <c r="AV552" i="1"/>
  <c r="AV550" i="1" s="1"/>
  <c r="AW86" i="1"/>
  <c r="AT552" i="1"/>
</calcChain>
</file>

<file path=xl/sharedStrings.xml><?xml version="1.0" encoding="utf-8"?>
<sst xmlns="http://schemas.openxmlformats.org/spreadsheetml/2006/main" count="624" uniqueCount="585">
  <si>
    <t>4x4</t>
  </si>
  <si>
    <t>Name</t>
  </si>
  <si>
    <t>Trial</t>
  </si>
  <si>
    <t>Andrew Forsyth</t>
  </si>
  <si>
    <t>Sarah Forsyth</t>
  </si>
  <si>
    <t>Colin Rolls</t>
  </si>
  <si>
    <t>Dave Hiscock</t>
  </si>
  <si>
    <t>Alastair Stevenson</t>
  </si>
  <si>
    <t>John York</t>
  </si>
  <si>
    <t>Chris Tite</t>
  </si>
  <si>
    <t>Total</t>
  </si>
  <si>
    <t>Keith Grant</t>
  </si>
  <si>
    <t>Cliff England</t>
  </si>
  <si>
    <t>HC</t>
  </si>
  <si>
    <t>Stephen Hall</t>
  </si>
  <si>
    <t>Nick Jones</t>
  </si>
  <si>
    <t>Types</t>
  </si>
  <si>
    <t>Bonus</t>
  </si>
  <si>
    <t>Rodney Thorne</t>
  </si>
  <si>
    <t>Marshal</t>
  </si>
  <si>
    <t>Sharon Kirby</t>
  </si>
  <si>
    <t>Scores</t>
  </si>
  <si>
    <t>Marshals</t>
  </si>
  <si>
    <t>Competitors</t>
  </si>
  <si>
    <t>Graham Blake</t>
  </si>
  <si>
    <t>Andy Webb</t>
  </si>
  <si>
    <t>Tony Freeman</t>
  </si>
  <si>
    <t>Pos</t>
  </si>
  <si>
    <t>Merv Brake</t>
  </si>
  <si>
    <t>Derek Harris</t>
  </si>
  <si>
    <t>Garry Arnold</t>
  </si>
  <si>
    <t>Hayley Thorne</t>
  </si>
  <si>
    <t>Mark Hoppé</t>
  </si>
  <si>
    <t>Rory Weaver</t>
  </si>
  <si>
    <t>Alex Howells</t>
  </si>
  <si>
    <t>Jenny Howells</t>
  </si>
  <si>
    <t>Tim Walker</t>
  </si>
  <si>
    <t>A'test</t>
  </si>
  <si>
    <t>Guy Livingston</t>
  </si>
  <si>
    <t>John Tite</t>
  </si>
  <si>
    <t>*From the Latin - 'winner of the games', or best all rounder
** Eligible for under 23 award</t>
  </si>
  <si>
    <t>12 car</t>
  </si>
  <si>
    <t>Rob Rhodes</t>
  </si>
  <si>
    <t>Stewart Green</t>
  </si>
  <si>
    <t>Michelle Hoppé</t>
  </si>
  <si>
    <t>Sue Webb</t>
  </si>
  <si>
    <t>Tim Pitfield</t>
  </si>
  <si>
    <t>Alan Foster</t>
  </si>
  <si>
    <t>Derek Kessell</t>
  </si>
  <si>
    <t>Geoff Blake</t>
  </si>
  <si>
    <t>Simon Neve</t>
  </si>
  <si>
    <t>Jim Faulkner</t>
  </si>
  <si>
    <t>Martyn Pike</t>
  </si>
  <si>
    <t>Terry Hedley</t>
  </si>
  <si>
    <t>Jane Hibbert</t>
  </si>
  <si>
    <t>Steve Harris</t>
  </si>
  <si>
    <t>Mike Ford</t>
  </si>
  <si>
    <t>Craig Strong</t>
  </si>
  <si>
    <t>Fenton Day</t>
  </si>
  <si>
    <t>Amanda Burbidge</t>
  </si>
  <si>
    <t>Graeme Wills</t>
  </si>
  <si>
    <t>Shawn Franklin</t>
  </si>
  <si>
    <t>George Koopman</t>
  </si>
  <si>
    <t>Andrew Short</t>
  </si>
  <si>
    <t>Peter Turnbull</t>
  </si>
  <si>
    <t>Richard Turner</t>
  </si>
  <si>
    <t>Brian Cookson</t>
  </si>
  <si>
    <t>Dick Nadin</t>
  </si>
  <si>
    <t>Colin Miles</t>
  </si>
  <si>
    <t>Mark Dunkerley</t>
  </si>
  <si>
    <t>Tim Fry</t>
  </si>
  <si>
    <t>Simon Crook</t>
  </si>
  <si>
    <t>Adrian Lewis</t>
  </si>
  <si>
    <t>Bob Mortimer</t>
  </si>
  <si>
    <t>James Gibson</t>
  </si>
  <si>
    <t>Jonathan Williamson</t>
  </si>
  <si>
    <t>Stewart Lillington</t>
  </si>
  <si>
    <t>Tim Harrison</t>
  </si>
  <si>
    <t>Andy Fraser</t>
  </si>
  <si>
    <t>Ed Hollier</t>
  </si>
  <si>
    <t>Laura Wardle</t>
  </si>
  <si>
    <t>Colin Cheffey</t>
  </si>
  <si>
    <t>Phil Gabe</t>
  </si>
  <si>
    <t>Will Lawrence</t>
  </si>
  <si>
    <t>M count</t>
  </si>
  <si>
    <t>Andrew Livingston</t>
  </si>
  <si>
    <t>Ben Crook **</t>
  </si>
  <si>
    <t>Elliott Dale</t>
  </si>
  <si>
    <t>John Kirby (Mini)</t>
  </si>
  <si>
    <t>John Kirby (4x4)</t>
  </si>
  <si>
    <t>Vic Rose</t>
  </si>
  <si>
    <t>Dominic Bishop</t>
  </si>
  <si>
    <t>Dave Gardner</t>
  </si>
  <si>
    <t>Debbie Blake</t>
  </si>
  <si>
    <t>Nigel Hodson</t>
  </si>
  <si>
    <t>Tim Gray</t>
  </si>
  <si>
    <t>Jim Forsyth</t>
  </si>
  <si>
    <t>Jamie Fisher-Pearson</t>
  </si>
  <si>
    <t>Paul Sullivan</t>
  </si>
  <si>
    <t>Steve Luscombe</t>
  </si>
  <si>
    <t>Paul Reynolds</t>
  </si>
  <si>
    <t>Tim Painter</t>
  </si>
  <si>
    <t>Ian Fugett</t>
  </si>
  <si>
    <t>Tim Elmer</t>
  </si>
  <si>
    <t>Terry Graves</t>
  </si>
  <si>
    <t>John Wells</t>
  </si>
  <si>
    <t>Greg Barton</t>
  </si>
  <si>
    <t>John Le Poidevin</t>
  </si>
  <si>
    <t>Mike Maynard</t>
  </si>
  <si>
    <t>Charlotte Ryall</t>
  </si>
  <si>
    <t>Sort
Score</t>
  </si>
  <si>
    <t>Gary Morris</t>
  </si>
  <si>
    <t>Pete Turner</t>
  </si>
  <si>
    <t>Charles Barter</t>
  </si>
  <si>
    <t>Peter Hodson</t>
  </si>
  <si>
    <t>John Tandy</t>
  </si>
  <si>
    <t>Peter D Smith</t>
  </si>
  <si>
    <t>Paul Crute</t>
  </si>
  <si>
    <t>Stephen Wareham</t>
  </si>
  <si>
    <t>Mike Williams</t>
  </si>
  <si>
    <t>Michael Sutton</t>
  </si>
  <si>
    <t>John Bunting</t>
  </si>
  <si>
    <t>Mark Satchwell</t>
  </si>
  <si>
    <t>Mike Lee</t>
  </si>
  <si>
    <t>John Howard</t>
  </si>
  <si>
    <t>Dan de Chazal</t>
  </si>
  <si>
    <t>Simon Thomlinson</t>
  </si>
  <si>
    <t>Mike Dore</t>
  </si>
  <si>
    <t>John Lockyer</t>
  </si>
  <si>
    <t>Elaine Blake</t>
  </si>
  <si>
    <t>Carole Gibson</t>
  </si>
  <si>
    <t>Roger Gibson</t>
  </si>
  <si>
    <t>Jacqui Fry</t>
  </si>
  <si>
    <t>John Guy</t>
  </si>
  <si>
    <t>Keryn Collins</t>
  </si>
  <si>
    <t>Mike Collins</t>
  </si>
  <si>
    <t>Colin Thomlinson</t>
  </si>
  <si>
    <t>Jeff Bryant</t>
  </si>
  <si>
    <t>Stuart Tucker</t>
  </si>
  <si>
    <t>David Moss</t>
  </si>
  <si>
    <t>John Cotton</t>
  </si>
  <si>
    <t>Nathan Dixon</t>
  </si>
  <si>
    <t>Alistair Moss</t>
  </si>
  <si>
    <t>Dave Butterfield</t>
  </si>
  <si>
    <t>Andrew Dinner</t>
  </si>
  <si>
    <t>Nick Bayldon</t>
  </si>
  <si>
    <t>Pete Gill</t>
  </si>
  <si>
    <t>David Arnold</t>
  </si>
  <si>
    <t>Peter Ede</t>
  </si>
  <si>
    <t>John Watson</t>
  </si>
  <si>
    <t>Ben Adams</t>
  </si>
  <si>
    <t>Steve Clarke</t>
  </si>
  <si>
    <t>Norman Dunford</t>
  </si>
  <si>
    <t>M</t>
  </si>
  <si>
    <t>David Eardley</t>
  </si>
  <si>
    <t>Richard Jamieson</t>
  </si>
  <si>
    <t>Menna Franklin</t>
  </si>
  <si>
    <t>Piper Franklin</t>
  </si>
  <si>
    <t>Geoffrey Pickett</t>
  </si>
  <si>
    <t>Graham Timbers</t>
  </si>
  <si>
    <t>Ross Lewis</t>
  </si>
  <si>
    <t>Chris Studley</t>
  </si>
  <si>
    <t>Mark Williams</t>
  </si>
  <si>
    <t>Nick Rowley</t>
  </si>
  <si>
    <t>Paul Timbers</t>
  </si>
  <si>
    <t>Kaitlin Kelly</t>
  </si>
  <si>
    <t>Tony Moore</t>
  </si>
  <si>
    <t>Ashleigh Kitcher</t>
  </si>
  <si>
    <t>Aaron Clarke</t>
  </si>
  <si>
    <t>Sam Arnold</t>
  </si>
  <si>
    <t>Duncan Stewart</t>
  </si>
  <si>
    <t>Nigel Blackmore</t>
  </si>
  <si>
    <t>Heather Pook</t>
  </si>
  <si>
    <t>Colin Pook</t>
  </si>
  <si>
    <t>Antony Young</t>
  </si>
  <si>
    <t>Stephen Tite</t>
  </si>
  <si>
    <t>Charles Speers</t>
  </si>
  <si>
    <t>Tom White</t>
  </si>
  <si>
    <t>Dean Tite</t>
  </si>
  <si>
    <t>Dean Woolmington</t>
  </si>
  <si>
    <t>Chris Glenister</t>
  </si>
  <si>
    <t>Matt Gillam</t>
  </si>
  <si>
    <t>Ben Cousins</t>
  </si>
  <si>
    <t>Brett Altoft</t>
  </si>
  <si>
    <t>Elliott Timbers</t>
  </si>
  <si>
    <t>R Roskell</t>
  </si>
  <si>
    <t>Nick Farmer</t>
  </si>
  <si>
    <t>Tim Clarke</t>
  </si>
  <si>
    <t>Michael Teixeira</t>
  </si>
  <si>
    <t>Mark Thomas</t>
  </si>
  <si>
    <t>Simon Humphrey</t>
  </si>
  <si>
    <t>Lee Dixon</t>
  </si>
  <si>
    <t>George Higgins</t>
  </si>
  <si>
    <t>Robbie Roskell</t>
  </si>
  <si>
    <t>Lea Rimmington</t>
  </si>
  <si>
    <t>Keith Dixon</t>
  </si>
  <si>
    <t>P Bickels</t>
  </si>
  <si>
    <t>Leigh Miles</t>
  </si>
  <si>
    <t>Shannon Butterfield</t>
  </si>
  <si>
    <t>Lee Sawyer</t>
  </si>
  <si>
    <t>Tom Godfrey</t>
  </si>
  <si>
    <t>Khan Dalwood</t>
  </si>
  <si>
    <t>Tim Dovey</t>
  </si>
  <si>
    <t>Geoff Lang</t>
  </si>
  <si>
    <t>Emma Kirby **</t>
  </si>
  <si>
    <t>Chris Briant</t>
  </si>
  <si>
    <t>Eleanor Koopman</t>
  </si>
  <si>
    <t>Graham Vingoe</t>
  </si>
  <si>
    <t>John White</t>
  </si>
  <si>
    <t>Richard Barnes</t>
  </si>
  <si>
    <t>Jason Hayes</t>
  </si>
  <si>
    <t>Charlie Dovey</t>
  </si>
  <si>
    <t>Pam Dore</t>
  </si>
  <si>
    <t>Chris Turner</t>
  </si>
  <si>
    <t>Peter Isaac</t>
  </si>
  <si>
    <t>Zak Cobb</t>
  </si>
  <si>
    <t>Andy Stock</t>
  </si>
  <si>
    <t>Colin Phillips</t>
  </si>
  <si>
    <t>Andy Merry</t>
  </si>
  <si>
    <t>Adam Marsden</t>
  </si>
  <si>
    <t>Adrian Cook</t>
  </si>
  <si>
    <t>Adrian Stevens</t>
  </si>
  <si>
    <t>Alan Barnes</t>
  </si>
  <si>
    <t>Alex Froud</t>
  </si>
  <si>
    <t>Alexandra Holt</t>
  </si>
  <si>
    <t>Andrew Durrant</t>
  </si>
  <si>
    <t>Andrew Fordyce</t>
  </si>
  <si>
    <t>Andrew Goodfellow</t>
  </si>
  <si>
    <t>Andrew MacDonald</t>
  </si>
  <si>
    <t>Andrew Mathis</t>
  </si>
  <si>
    <t>Andrew Matthews</t>
  </si>
  <si>
    <t>Andrew Millman</t>
  </si>
  <si>
    <t>Andrew Potter</t>
  </si>
  <si>
    <t>Andrew Trayner</t>
  </si>
  <si>
    <t>Andy Hooper</t>
  </si>
  <si>
    <t>Angela Jameson</t>
  </si>
  <si>
    <t>Angela Pickett</t>
  </si>
  <si>
    <t>Anne Adams</t>
  </si>
  <si>
    <t>Anne York</t>
  </si>
  <si>
    <t>Anthony Wiltshire</t>
  </si>
  <si>
    <t>Antony Orchard</t>
  </si>
  <si>
    <t>Antony Pope</t>
  </si>
  <si>
    <t>Babs Ludbrook</t>
  </si>
  <si>
    <t>Ben Gray</t>
  </si>
  <si>
    <t>Ben Rolls</t>
  </si>
  <si>
    <t>Ben Solly</t>
  </si>
  <si>
    <t>Bernadette Watton</t>
  </si>
  <si>
    <t>Bernard Cowley</t>
  </si>
  <si>
    <t>Bob Adams</t>
  </si>
  <si>
    <t>Bob Bennetts</t>
  </si>
  <si>
    <t>Brian Barrett</t>
  </si>
  <si>
    <t>Brian Mulcare</t>
  </si>
  <si>
    <t>Brian South</t>
  </si>
  <si>
    <t>Bruce Weston</t>
  </si>
  <si>
    <t>Callie Wilson</t>
  </si>
  <si>
    <t>Callum Macdougall</t>
  </si>
  <si>
    <t>Callum Middleton</t>
  </si>
  <si>
    <t>Carole Kislingbury</t>
  </si>
  <si>
    <t>Carole Rolls</t>
  </si>
  <si>
    <t>Charles Wardle</t>
  </si>
  <si>
    <t>Cheryl Hyde</t>
  </si>
  <si>
    <t>Chris Dennis</t>
  </si>
  <si>
    <t>Chris Hellings</t>
  </si>
  <si>
    <t>Chris Hodgson</t>
  </si>
  <si>
    <t>Chris Jones</t>
  </si>
  <si>
    <t>Chris Morgan</t>
  </si>
  <si>
    <t>Chris Rennison</t>
  </si>
  <si>
    <t>Christine Blackstock</t>
  </si>
  <si>
    <t>Christopher Glenister</t>
  </si>
  <si>
    <t>Christopher Studley</t>
  </si>
  <si>
    <t>Cliff Conibear</t>
  </si>
  <si>
    <t>Clive Millman</t>
  </si>
  <si>
    <t>Clive Morgan</t>
  </si>
  <si>
    <t>Colin Edward Smith</t>
  </si>
  <si>
    <t>Colin Johnson</t>
  </si>
  <si>
    <t>Colin Kirby</t>
  </si>
  <si>
    <t>Colin McLatchie</t>
  </si>
  <si>
    <t>Craig Moore</t>
  </si>
  <si>
    <t>Dale Fellingham</t>
  </si>
  <si>
    <t>Dale Pearce</t>
  </si>
  <si>
    <t>Dan Hawkins</t>
  </si>
  <si>
    <t>David Courtney</t>
  </si>
  <si>
    <t>David Cresswell</t>
  </si>
  <si>
    <t>David Cuff</t>
  </si>
  <si>
    <t>David Frampton</t>
  </si>
  <si>
    <t>David Gibson</t>
  </si>
  <si>
    <t>David Jameson</t>
  </si>
  <si>
    <t>David Jamieson</t>
  </si>
  <si>
    <t>David Loveys</t>
  </si>
  <si>
    <t>David Newman</t>
  </si>
  <si>
    <t>David Nutland</t>
  </si>
  <si>
    <t>David Smith</t>
  </si>
  <si>
    <t>David Solly</t>
  </si>
  <si>
    <t>Dawn Rolls</t>
  </si>
  <si>
    <t>Den Conibear</t>
  </si>
  <si>
    <t>Denis Hammett</t>
  </si>
  <si>
    <t>Derek Antrobus</t>
  </si>
  <si>
    <t>Derek Forbes</t>
  </si>
  <si>
    <t>Doug Palmer</t>
  </si>
  <si>
    <t>Duncan Moss</t>
  </si>
  <si>
    <t>Elizabeth Crute</t>
  </si>
  <si>
    <t>Ethan Cobb</t>
  </si>
  <si>
    <t>Fiona Lord</t>
  </si>
  <si>
    <t>Frank Wilson</t>
  </si>
  <si>
    <t>Freya Hoppé</t>
  </si>
  <si>
    <t>Garry Morgan</t>
  </si>
  <si>
    <t>Gary Dawkins</t>
  </si>
  <si>
    <t>Gary Weldon</t>
  </si>
  <si>
    <t>Geoff Newman</t>
  </si>
  <si>
    <t>Geoffrey Hunt</t>
  </si>
  <si>
    <t>George Dewhurst</t>
  </si>
  <si>
    <t>George Ralph</t>
  </si>
  <si>
    <t>Gill Cotton</t>
  </si>
  <si>
    <t>Gillian Barnes</t>
  </si>
  <si>
    <t>Glenys Le Poidevin</t>
  </si>
  <si>
    <t xml:space="preserve">Gordon Pearce </t>
  </si>
  <si>
    <t>Graham Cribb</t>
  </si>
  <si>
    <t>Graham Wilson</t>
  </si>
  <si>
    <t>Guy Murray</t>
  </si>
  <si>
    <t>Harold Sibley</t>
  </si>
  <si>
    <t>Hayley Smart</t>
  </si>
  <si>
    <t>Helen Morgan</t>
  </si>
  <si>
    <t>Henry Braithwaite</t>
  </si>
  <si>
    <t>Henry Siebert</t>
  </si>
  <si>
    <t>Ian Hipkiss</t>
  </si>
  <si>
    <t>Ian Joyce</t>
  </si>
  <si>
    <t xml:space="preserve">Ian Osborne </t>
  </si>
  <si>
    <t>Ian Rennison</t>
  </si>
  <si>
    <t>Ian Williams</t>
  </si>
  <si>
    <t>Innes Harrison</t>
  </si>
  <si>
    <t>Isaac Antrobus</t>
  </si>
  <si>
    <t>Jackie Ireland</t>
  </si>
  <si>
    <t>Jacqui Hellings</t>
  </si>
  <si>
    <t>James Billingsley</t>
  </si>
  <si>
    <t>James Rushworth</t>
  </si>
  <si>
    <t>James Watton</t>
  </si>
  <si>
    <t>James Weaver</t>
  </si>
  <si>
    <t>James Wills</t>
  </si>
  <si>
    <t>Jamie Livingston</t>
  </si>
  <si>
    <t>Janet Conibear</t>
  </si>
  <si>
    <t>Janette Fugett</t>
  </si>
  <si>
    <t>Janica Gabe</t>
  </si>
  <si>
    <t>Janice Price</t>
  </si>
  <si>
    <t>Jaqui Hellings</t>
  </si>
  <si>
    <t>Jeffery Way</t>
  </si>
  <si>
    <t>Jenna Welman</t>
  </si>
  <si>
    <t>Jenny Keenan</t>
  </si>
  <si>
    <t>Jeremy Heighway</t>
  </si>
  <si>
    <t>Jill Jamieson</t>
  </si>
  <si>
    <t>Jo Guy</t>
  </si>
  <si>
    <t>Jo Hodgson</t>
  </si>
  <si>
    <t>Joe Keep</t>
  </si>
  <si>
    <t>John Dry</t>
  </si>
  <si>
    <t>John Frampton</t>
  </si>
  <si>
    <t>John Froud</t>
  </si>
  <si>
    <t>John Harrison</t>
  </si>
  <si>
    <t>John Michael Hayward</t>
  </si>
  <si>
    <t>John Payne</t>
  </si>
  <si>
    <t>John Sullivan</t>
  </si>
  <si>
    <t>John Waddington</t>
  </si>
  <si>
    <t>Jon Langmead</t>
  </si>
  <si>
    <t>Jonathan Deas</t>
  </si>
  <si>
    <t xml:space="preserve">Jonathan Fowler </t>
  </si>
  <si>
    <t>Jonathan Gates</t>
  </si>
  <si>
    <t>Josiah Clarke</t>
  </si>
  <si>
    <t>Jules Speers</t>
  </si>
  <si>
    <t>Julian Barter</t>
  </si>
  <si>
    <t>Julie Barrett</t>
  </si>
  <si>
    <t>Justin Fuller</t>
  </si>
  <si>
    <t>Kathryn Johnson</t>
  </si>
  <si>
    <t>Keith Rapsey</t>
  </si>
  <si>
    <t>Ken Dollen</t>
  </si>
  <si>
    <t>Lee Doak</t>
  </si>
  <si>
    <t>Lewis Fanner</t>
  </si>
  <si>
    <t>Lionel Thorne</t>
  </si>
  <si>
    <t>Liz Kirby</t>
  </si>
  <si>
    <t>Lizzy Rhodes</t>
  </si>
  <si>
    <t>Louis Yeeles</t>
  </si>
  <si>
    <t>Louise Kirby</t>
  </si>
  <si>
    <t>Lucy Gray</t>
  </si>
  <si>
    <t>Lyndy Wiltshire</t>
  </si>
  <si>
    <t>Malcolm Cole</t>
  </si>
  <si>
    <t>Margaret Turnbull</t>
  </si>
  <si>
    <t>Margaret Turner</t>
  </si>
  <si>
    <t>Margaret Williamson</t>
  </si>
  <si>
    <t>Marguerite Clarke</t>
  </si>
  <si>
    <t>Maria Conibear</t>
  </si>
  <si>
    <t>Mark Aspin</t>
  </si>
  <si>
    <t>Mark Everett</t>
  </si>
  <si>
    <t>Mark Moss</t>
  </si>
  <si>
    <t>Mark Rolls</t>
  </si>
  <si>
    <t>Mark Whitchurch</t>
  </si>
  <si>
    <t>Martin Baker</t>
  </si>
  <si>
    <t>Martin Chittenden</t>
  </si>
  <si>
    <t>Martin Madley</t>
  </si>
  <si>
    <t>Martin Stubbington</t>
  </si>
  <si>
    <t>Martin Walker</t>
  </si>
  <si>
    <t>Melanie Oliver</t>
  </si>
  <si>
    <t>Michael Gray</t>
  </si>
  <si>
    <t>Michael Jarvis</t>
  </si>
  <si>
    <t>Michael Tarr</t>
  </si>
  <si>
    <t>Michael Willgoss</t>
  </si>
  <si>
    <t>Mike Greham</t>
  </si>
  <si>
    <t>Mike Kislingbury</t>
  </si>
  <si>
    <t>Mike Reed</t>
  </si>
  <si>
    <t>Mike Rolls</t>
  </si>
  <si>
    <t>Myles Sutherland</t>
  </si>
  <si>
    <t>Neil Stevens</t>
  </si>
  <si>
    <t>Nick Bradbury</t>
  </si>
  <si>
    <t>Nick Croft</t>
  </si>
  <si>
    <t>Nick Hollier</t>
  </si>
  <si>
    <t>Nick Revels</t>
  </si>
  <si>
    <t>Nigel Coles</t>
  </si>
  <si>
    <t>Oliver Beale</t>
  </si>
  <si>
    <t>Pam Gardner</t>
  </si>
  <si>
    <t>Paul Chase</t>
  </si>
  <si>
    <t>Paul Hounsell</t>
  </si>
  <si>
    <t>Paul Johnston</t>
  </si>
  <si>
    <t>Paul Punnett</t>
  </si>
  <si>
    <t>Pauline Rolls</t>
  </si>
  <si>
    <t>Peter Chantler</t>
  </si>
  <si>
    <t>Peter Cresswell</t>
  </si>
  <si>
    <t>Peter Dewhurst</t>
  </si>
  <si>
    <t>Peter Elliott</t>
  </si>
  <si>
    <t>Peter Hanham</t>
  </si>
  <si>
    <t>Peter James Sexton</t>
  </si>
  <si>
    <t>Peter Quinn</t>
  </si>
  <si>
    <t xml:space="preserve">Phil Hyde </t>
  </si>
  <si>
    <t>Philip Elliott</t>
  </si>
  <si>
    <t>Philip Harris</t>
  </si>
  <si>
    <t>Philip Lillington</t>
  </si>
  <si>
    <t>Philip Muspratt</t>
  </si>
  <si>
    <t xml:space="preserve">Phillip Dyson </t>
  </si>
  <si>
    <t>Rex Ireland</t>
  </si>
  <si>
    <t>Richard Bent</t>
  </si>
  <si>
    <t>Richard Gaylard</t>
  </si>
  <si>
    <t>Richard Green</t>
  </si>
  <si>
    <t>Richard Hillyar</t>
  </si>
  <si>
    <t>Richard Ingleby</t>
  </si>
  <si>
    <t>Richard Williams</t>
  </si>
  <si>
    <t>Richard Wilyman</t>
  </si>
  <si>
    <t>Robert Blackstock</t>
  </si>
  <si>
    <t>Robert Groombridge</t>
  </si>
  <si>
    <t>Robert Lancaster-Gaye</t>
  </si>
  <si>
    <t>Robert Orton</t>
  </si>
  <si>
    <t>Robert Price</t>
  </si>
  <si>
    <t>Robin Eversden</t>
  </si>
  <si>
    <t>Robin Mulcare</t>
  </si>
  <si>
    <t>Rogation Greening</t>
  </si>
  <si>
    <t>Roger Hodgson</t>
  </si>
  <si>
    <t>Roger Watton</t>
  </si>
  <si>
    <t>Ron King</t>
  </si>
  <si>
    <t>Rose Forbes</t>
  </si>
  <si>
    <t>Ross Dyson</t>
  </si>
  <si>
    <t>Rupert Ryall</t>
  </si>
  <si>
    <t>Russell Clarke</t>
  </si>
  <si>
    <t>Ruth Gray</t>
  </si>
  <si>
    <t>Sam Bennetts</t>
  </si>
  <si>
    <t>Sam Williamson</t>
  </si>
  <si>
    <t>Samantha Wilyman</t>
  </si>
  <si>
    <t>Sandra Smith</t>
  </si>
  <si>
    <t>Sarah Arnold</t>
  </si>
  <si>
    <t>Sarah Cook</t>
  </si>
  <si>
    <t>Sarah Jamieson</t>
  </si>
  <si>
    <t>Sarah Kirby</t>
  </si>
  <si>
    <t>Sharon Strong</t>
  </si>
  <si>
    <t>Simon Emmens</t>
  </si>
  <si>
    <t>Simon McBeath</t>
  </si>
  <si>
    <t>Stella Pearce</t>
  </si>
  <si>
    <t>Stepen Robinson</t>
  </si>
  <si>
    <t>Stephen Hebb</t>
  </si>
  <si>
    <t>Stephen Holland</t>
  </si>
  <si>
    <t>Stephen Miles</t>
  </si>
  <si>
    <t>Stephen Mundy</t>
  </si>
  <si>
    <t>Stephen Patten</t>
  </si>
  <si>
    <t>Stephen Prophet</t>
  </si>
  <si>
    <t>Stephen Wellman</t>
  </si>
  <si>
    <t>Steve Cullen</t>
  </si>
  <si>
    <t>Steve Holley</t>
  </si>
  <si>
    <t>Steven Chaloner</t>
  </si>
  <si>
    <t>Stuart Turner</t>
  </si>
  <si>
    <t>Sue Rapsey</t>
  </si>
  <si>
    <t>Susan Dyson</t>
  </si>
  <si>
    <t>Tanta Grafton</t>
  </si>
  <si>
    <t>Tanya Short</t>
  </si>
  <si>
    <t>Teresa Wells</t>
  </si>
  <si>
    <t>Terry Smith</t>
  </si>
  <si>
    <t>Terry Stapleton</t>
  </si>
  <si>
    <t>Tim O'Dowd</t>
  </si>
  <si>
    <t>Tim Richardson</t>
  </si>
  <si>
    <t>Timothy Pyne</t>
  </si>
  <si>
    <t>Tina Jarvis</t>
  </si>
  <si>
    <t>Tom Cook</t>
  </si>
  <si>
    <t>Tom McGreal</t>
  </si>
  <si>
    <t xml:space="preserve">Tony Kitchener </t>
  </si>
  <si>
    <t>Tony Smith</t>
  </si>
  <si>
    <t>Tracey Ralph</t>
  </si>
  <si>
    <t>William Grafton</t>
  </si>
  <si>
    <t>Julian Rinaldi</t>
  </si>
  <si>
    <t>Tom Dewhurst</t>
  </si>
  <si>
    <t>Steve Hill</t>
  </si>
  <si>
    <t>Tara Lawrence</t>
  </si>
  <si>
    <t>Julian East</t>
  </si>
  <si>
    <t>Nick Tite</t>
  </si>
  <si>
    <t>Robert Axe</t>
  </si>
  <si>
    <t>Matt Harvey</t>
  </si>
  <si>
    <t>John Brown</t>
  </si>
  <si>
    <t>Ben White</t>
  </si>
  <si>
    <t>Colin Osborne</t>
  </si>
  <si>
    <t>Lee Scraggs</t>
  </si>
  <si>
    <t>Dieter Swindley</t>
  </si>
  <si>
    <t>Gerrie Thomas</t>
  </si>
  <si>
    <t>Matt Scourfield</t>
  </si>
  <si>
    <t>Ben Bracey</t>
  </si>
  <si>
    <t>Assumes file saved sorted in score order, so to add scores for the latest event proceed as follows:-</t>
  </si>
  <si>
    <t>Click on the drop-down arrow in the 'Name Box' (immediately above Col. A)</t>
  </si>
  <si>
    <t>Select 'SortArea'</t>
  </si>
  <si>
    <t>Click on the drop-down arrow in 'Sort &amp; Filter'</t>
  </si>
  <si>
    <t>Select 'Custom Sort'</t>
  </si>
  <si>
    <t>Select 'Sort by', scroll up to top of list &amp; select 'Name'; should default to 'Cell values'; select 'Order by' and select 'A to Z'; click OK.</t>
  </si>
  <si>
    <t>This sorts on Christian Name</t>
  </si>
  <si>
    <t>Enter scores, 5 for first in class, 4 for 2nd, etc.</t>
  </si>
  <si>
    <t>Enter zero scores as 0.0001 (shows as zero but enables formulae to count events)</t>
  </si>
  <si>
    <t>Enter 'M' for those who marshalled or officiated</t>
  </si>
  <si>
    <t>Note - loaded with whole member list to get an idea of the 300 who don't take part</t>
  </si>
  <si>
    <t>Totals at the bottom of list show number of competitors &amp; marshals as a check that all have been included</t>
  </si>
  <si>
    <t>Save</t>
  </si>
  <si>
    <t>Select 'Sort by', scroll down &amp; select 'SortScore'; should default to 'Cell values'; select 'Order by' and select 'Large to Small'; click OK.</t>
  </si>
  <si>
    <t>There are hidden columns for future events, these can be unhidden as the year progresses. Copy a column &amp; 'Insert copied cells' if new events added, always keeping September Manor Farm events to the right, same reason as above for inserted rows.</t>
  </si>
  <si>
    <t>To avoid printing all 500+ rows, the 'Print Area' under 'Page Layout' is reset each time to cover any extra scorers.</t>
  </si>
  <si>
    <t>If a new member needs to be added, select a row for a non-scoring member, 'Copy' and 'Insert copied cells'. This ensures all formulae are correctly copied. Overwrite the duplicated name with the new name. Always insert a row in the middle of the data, never at the bottom - Excel doesn't extend ranges if rows are added at the end. The first column (positions) adapts automatically.</t>
  </si>
  <si>
    <t>As the year progresses, the extra columns may require switching to landscape for the website version. I try to maintain a portrait version for the magazine &amp; have included a 'b/f' column in the middle to help with that</t>
  </si>
  <si>
    <t>Print as a pdf &amp; send to Tony &amp; Steve</t>
  </si>
  <si>
    <t>Kate Arnold</t>
  </si>
  <si>
    <t>Fred Crate</t>
  </si>
  <si>
    <t>Roy Harmer</t>
  </si>
  <si>
    <t>Alex Harmer</t>
  </si>
  <si>
    <t>Adam Smith</t>
  </si>
  <si>
    <t>James Sunderland</t>
  </si>
  <si>
    <t>Toby Wright</t>
  </si>
  <si>
    <t>Bob Blows</t>
  </si>
  <si>
    <t>Zoe Humphrey</t>
  </si>
  <si>
    <t>Matt Vann</t>
  </si>
  <si>
    <t>Peter Ramdsen</t>
  </si>
  <si>
    <t>Gary Pitt</t>
  </si>
  <si>
    <t>Helen Pitt</t>
  </si>
  <si>
    <t>Roy Bray</t>
  </si>
  <si>
    <t>Dan Watt</t>
  </si>
  <si>
    <t>Alan Davies</t>
  </si>
  <si>
    <t>Martin Dover</t>
  </si>
  <si>
    <t>Steve Ellis</t>
  </si>
  <si>
    <t>Robert Clarke</t>
  </si>
  <si>
    <t>Jason Tunnicliffe</t>
  </si>
  <si>
    <t>Andy Street</t>
  </si>
  <si>
    <t>Steve Hepworth</t>
  </si>
  <si>
    <t>Andy Johnson</t>
  </si>
  <si>
    <t>Charlie Delahunty</t>
  </si>
  <si>
    <t>Charles White</t>
  </si>
  <si>
    <t>Richard Mullis</t>
  </si>
  <si>
    <t>Peter Ramsden</t>
  </si>
  <si>
    <t>Robin Kane</t>
  </si>
  <si>
    <t>Mark Shipman</t>
  </si>
  <si>
    <t>Carlo Vetesse</t>
  </si>
  <si>
    <t xml:space="preserve">Tom Williams </t>
  </si>
  <si>
    <t>Jack Elliott</t>
  </si>
  <si>
    <t>Scott Atkins</t>
  </si>
  <si>
    <t>Dave Atkins</t>
  </si>
  <si>
    <t>Owen Baker</t>
  </si>
  <si>
    <t>Richard Mills</t>
  </si>
  <si>
    <t>Richard Thorne</t>
  </si>
  <si>
    <t>John Sherman</t>
  </si>
  <si>
    <t>Jo Chick</t>
  </si>
  <si>
    <t>Aimee Morgan</t>
  </si>
  <si>
    <t>Charlotte Lawrence</t>
  </si>
  <si>
    <t>Jamie Lawrence</t>
  </si>
  <si>
    <t>Mark Hurrell</t>
  </si>
  <si>
    <t>John Buddle</t>
  </si>
  <si>
    <t>Paul Simmonds</t>
  </si>
  <si>
    <t>Steve Jackman</t>
  </si>
  <si>
    <t>Ryan Whincop</t>
  </si>
  <si>
    <t>Anthony Isaac</t>
  </si>
  <si>
    <t>Matt Isaac</t>
  </si>
  <si>
    <t>Sarah Crook</t>
  </si>
  <si>
    <t>Georgia Crook</t>
  </si>
  <si>
    <t>Victor Ludorum*
Championship
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</si>
</sst>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\ yy"/>
    <numFmt numFmtId="165" formatCode="0;\-0;"/>
    <numFmt numFmtId="166" formatCode="0;0;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1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 wrapText="1"/>
    </xf>
    <xf numFmtId="0" fontId="4" fillId="7" borderId="8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4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 vertical="center" textRotation="90"/>
    </xf>
    <xf numFmtId="165" fontId="4" fillId="0" borderId="9" xfId="0" applyNumberFormat="1" applyFont="1" applyBorder="1" applyAlignment="1">
      <alignment horizontal="center" vertical="center" textRotation="90"/>
    </xf>
    <xf numFmtId="165" fontId="4" fillId="0" borderId="8" xfId="0" applyNumberFormat="1" applyFont="1" applyBorder="1" applyAlignment="1">
      <alignment horizontal="center" vertical="center" textRotation="90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textRotation="90" wrapText="1"/>
    </xf>
    <xf numFmtId="0" fontId="11" fillId="0" borderId="7" xfId="0" applyFont="1" applyBorder="1" applyAlignment="1">
      <alignment vertical="center"/>
    </xf>
    <xf numFmtId="166" fontId="9" fillId="0" borderId="8" xfId="0" applyNumberFormat="1" applyFont="1" applyBorder="1" applyAlignment="1">
      <alignment horizontal="center" vertical="center" textRotation="90"/>
    </xf>
    <xf numFmtId="166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9" borderId="0" xfId="0" applyFill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/>
    </xf>
    <xf numFmtId="0" fontId="2" fillId="0" borderId="0" xfId="1" applyAlignment="1">
      <alignment horizontal="left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center"/>
    </xf>
    <xf numFmtId="0" fontId="2" fillId="10" borderId="0" xfId="1" applyFill="1"/>
    <xf numFmtId="0" fontId="2" fillId="10" borderId="4" xfId="1" applyFill="1" applyBorder="1"/>
    <xf numFmtId="0" fontId="2" fillId="0" borderId="0" xfId="1" applyFill="1"/>
    <xf numFmtId="164" fontId="7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42A9DCFF-6065-465F-AE6E-42856F76E29D}"/>
    <cellStyle name="Normal 3" xfId="2" xr:uid="{A5FABBEA-A769-4BE1-B1A8-E6E331ABE38C}"/>
  </cellStyles>
  <dxfs count="93"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553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G15" sqref="BG15"/>
    </sheetView>
  </sheetViews>
  <sheetFormatPr defaultColWidth="9" defaultRowHeight="15" x14ac:dyDescent="0.2"/>
  <cols>
    <col min="1" max="1" width="4.5" style="11" bestFit="1" customWidth="1"/>
    <col min="2" max="2" width="22.125" style="15" bestFit="1" customWidth="1"/>
    <col min="3" max="3" width="4.75" style="11" customWidth="1"/>
    <col min="4" max="5" width="3.625" style="11" customWidth="1"/>
    <col min="6" max="6" width="3.5" style="11" customWidth="1"/>
    <col min="7" max="7" width="3.625" style="11" customWidth="1"/>
    <col min="8" max="8" width="3.625" style="11" hidden="1" customWidth="1"/>
    <col min="9" max="9" width="3.5" style="11" hidden="1" customWidth="1"/>
    <col min="10" max="11" width="3.625" style="11" hidden="1" customWidth="1"/>
    <col min="12" max="14" width="3.5" style="11" hidden="1" customWidth="1"/>
    <col min="15" max="15" width="3.625" style="11" hidden="1" customWidth="1"/>
    <col min="16" max="16" width="3.75" style="11" hidden="1" customWidth="1"/>
    <col min="17" max="17" width="3.5" style="11" hidden="1" customWidth="1"/>
    <col min="18" max="18" width="3.625" style="11" hidden="1" customWidth="1"/>
    <col min="19" max="23" width="3.5" style="11" hidden="1" customWidth="1"/>
    <col min="24" max="38" width="3.625" style="11" hidden="1" customWidth="1"/>
    <col min="39" max="39" width="3.5" style="11" hidden="1" customWidth="1"/>
    <col min="40" max="43" width="3.625" style="11" hidden="1" customWidth="1"/>
    <col min="44" max="44" width="4.875" style="16" bestFit="1" customWidth="1"/>
    <col min="45" max="45" width="9.375" style="16" bestFit="1" customWidth="1"/>
    <col min="46" max="46" width="3.5" style="16" bestFit="1" customWidth="1"/>
    <col min="47" max="47" width="4.375" style="11" bestFit="1" customWidth="1"/>
    <col min="48" max="48" width="3.5" style="11" bestFit="1" customWidth="1"/>
    <col min="49" max="49" width="5.625" style="11" customWidth="1"/>
    <col min="50" max="54" width="3.25" style="11" customWidth="1"/>
    <col min="55" max="55" width="3" style="11" customWidth="1"/>
    <col min="56" max="56" width="9" style="11" customWidth="1"/>
    <col min="57" max="16384" width="9" style="11"/>
  </cols>
  <sheetData>
    <row r="1" spans="1:58" s="2" customFormat="1" ht="69" customHeight="1" x14ac:dyDescent="0.2">
      <c r="A1" s="65" t="s">
        <v>584</v>
      </c>
      <c r="B1" s="65"/>
      <c r="C1" s="17">
        <v>44108</v>
      </c>
      <c r="D1" s="17">
        <v>44122</v>
      </c>
      <c r="E1" s="17">
        <v>44129</v>
      </c>
      <c r="F1" s="17">
        <v>44171</v>
      </c>
      <c r="G1" s="17">
        <v>44185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66" t="s">
        <v>40</v>
      </c>
      <c r="AS1" s="66"/>
      <c r="AT1" s="66"/>
      <c r="AU1" s="66"/>
      <c r="AV1" s="66"/>
      <c r="AW1" s="1">
        <f>SUM(AX1:BC1)</f>
        <v>5</v>
      </c>
      <c r="AX1" s="1">
        <f t="shared" ref="AX1:BC1" si="0">COUNTIF(Events,AX2)</f>
        <v>2</v>
      </c>
      <c r="AY1" s="1">
        <f t="shared" si="0"/>
        <v>3</v>
      </c>
      <c r="AZ1" s="1">
        <f t="shared" si="0"/>
        <v>0</v>
      </c>
      <c r="BA1" s="1">
        <f t="shared" si="0"/>
        <v>0</v>
      </c>
      <c r="BB1" s="1"/>
      <c r="BC1" s="1">
        <f t="shared" si="0"/>
        <v>0</v>
      </c>
    </row>
    <row r="2" spans="1:58" s="10" customFormat="1" ht="46.15" customHeight="1" x14ac:dyDescent="0.2">
      <c r="A2" s="28" t="s">
        <v>27</v>
      </c>
      <c r="B2" s="3" t="s">
        <v>1</v>
      </c>
      <c r="C2" s="4" t="s">
        <v>2</v>
      </c>
      <c r="D2" s="4" t="s">
        <v>2</v>
      </c>
      <c r="E2" s="5" t="s">
        <v>0</v>
      </c>
      <c r="F2" s="4" t="s">
        <v>2</v>
      </c>
      <c r="G2" s="5" t="s">
        <v>0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18" t="s">
        <v>17</v>
      </c>
      <c r="AS2" s="38" t="s">
        <v>10</v>
      </c>
      <c r="AT2" s="19" t="s">
        <v>16</v>
      </c>
      <c r="AU2" s="29" t="s">
        <v>19</v>
      </c>
      <c r="AV2" s="30" t="s">
        <v>84</v>
      </c>
      <c r="AW2" s="36" t="s">
        <v>110</v>
      </c>
      <c r="AX2" s="5" t="s">
        <v>0</v>
      </c>
      <c r="AY2" s="4" t="s">
        <v>2</v>
      </c>
      <c r="AZ2" s="6" t="s">
        <v>37</v>
      </c>
      <c r="BA2" s="7" t="s">
        <v>41</v>
      </c>
      <c r="BB2" s="8"/>
      <c r="BC2" s="9" t="s">
        <v>13</v>
      </c>
      <c r="BF2" s="2"/>
    </row>
    <row r="3" spans="1:58" s="10" customFormat="1" ht="16.5" customHeight="1" x14ac:dyDescent="0.2">
      <c r="A3" s="31">
        <f>ROW(B3)-2</f>
        <v>1</v>
      </c>
      <c r="B3" s="12" t="s">
        <v>9</v>
      </c>
      <c r="C3" s="13">
        <v>4</v>
      </c>
      <c r="D3" s="13"/>
      <c r="E3" s="13">
        <v>4</v>
      </c>
      <c r="F3" s="13"/>
      <c r="G3" s="14"/>
      <c r="H3" s="14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  <c r="AO3" s="14"/>
      <c r="AP3" s="14"/>
      <c r="AQ3" s="14"/>
      <c r="AR3" s="32">
        <f>IF(AT3=3,3,IF(AT3=4,5,IF(AT3=5,7,0)))</f>
        <v>0</v>
      </c>
      <c r="AS3" s="39">
        <f>SUM(C3:AQ3)</f>
        <v>8</v>
      </c>
      <c r="AT3" s="33">
        <f>COUNTIF(AX3:BC3,"&gt;0")</f>
        <v>2</v>
      </c>
      <c r="AU3" s="34" t="str">
        <f>IF(AV3&gt;0,"Yes","")</f>
        <v/>
      </c>
      <c r="AV3" s="31">
        <f>COUNTIF(C3:AR3,"M")</f>
        <v>0</v>
      </c>
      <c r="AW3" s="33">
        <f>AS3+IF(AND(AT3&gt;1,AV3&gt;0),1000,0)+IF(AT3&gt;1,500,0)+AV3/1000000</f>
        <v>508</v>
      </c>
      <c r="AX3" s="33">
        <f t="shared" ref="AX3:BA15" si="1">SUMIF(Events,AX$2,$C3:$AQ3)</f>
        <v>4</v>
      </c>
      <c r="AY3" s="33">
        <f t="shared" si="1"/>
        <v>4</v>
      </c>
      <c r="AZ3" s="33">
        <f t="shared" si="1"/>
        <v>0</v>
      </c>
      <c r="BA3" s="33">
        <f t="shared" si="1"/>
        <v>0</v>
      </c>
      <c r="BB3" s="33"/>
      <c r="BC3" s="35">
        <f t="shared" ref="BC3:BC60" si="2">SUMIF(Events,BC$2,$C3:$AQ3)</f>
        <v>0</v>
      </c>
      <c r="BE3" s="44"/>
    </row>
    <row r="4" spans="1:58" s="10" customFormat="1" ht="16.5" customHeight="1" x14ac:dyDescent="0.2">
      <c r="A4" s="31">
        <f>ROW(B4)-2</f>
        <v>2</v>
      </c>
      <c r="B4" s="12" t="s">
        <v>175</v>
      </c>
      <c r="C4" s="13">
        <v>2</v>
      </c>
      <c r="D4" s="13">
        <v>2</v>
      </c>
      <c r="E4" s="13">
        <v>3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  <c r="Y4" s="14"/>
      <c r="Z4" s="1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4"/>
      <c r="AO4" s="14"/>
      <c r="AP4" s="14"/>
      <c r="AQ4" s="14"/>
      <c r="AR4" s="32">
        <f>IF(AT4=3,3,IF(AT4=4,5,IF(AT4=5,7,0)))</f>
        <v>0</v>
      </c>
      <c r="AS4" s="39">
        <f>SUM(C4:AQ4)</f>
        <v>8</v>
      </c>
      <c r="AT4" s="33">
        <f>COUNTIF(AX4:BC4,"&gt;0")</f>
        <v>2</v>
      </c>
      <c r="AU4" s="34" t="str">
        <f>IF(AV4&gt;0,"Yes","")</f>
        <v/>
      </c>
      <c r="AV4" s="31">
        <f>COUNTIF(C4:AR4,"M")</f>
        <v>0</v>
      </c>
      <c r="AW4" s="33">
        <f>AS4+IF(AND(AT4&gt;1,AV4&gt;0),1000,0)+IF(AT4&gt;1,500,0)+AV4/1000000</f>
        <v>508</v>
      </c>
      <c r="AX4" s="33">
        <f t="shared" si="1"/>
        <v>3</v>
      </c>
      <c r="AY4" s="33">
        <f t="shared" si="1"/>
        <v>5</v>
      </c>
      <c r="AZ4" s="33">
        <f t="shared" si="1"/>
        <v>0</v>
      </c>
      <c r="BA4" s="33">
        <f t="shared" si="1"/>
        <v>0</v>
      </c>
      <c r="BB4" s="33"/>
      <c r="BC4" s="35">
        <f t="shared" si="2"/>
        <v>0</v>
      </c>
      <c r="BE4" s="44"/>
    </row>
    <row r="5" spans="1:58" s="10" customFormat="1" ht="16.5" customHeight="1" x14ac:dyDescent="0.2">
      <c r="A5" s="31">
        <f>ROW(B5)-2</f>
        <v>3</v>
      </c>
      <c r="B5" s="12" t="s">
        <v>39</v>
      </c>
      <c r="C5" s="13">
        <v>1E-4</v>
      </c>
      <c r="D5" s="13"/>
      <c r="E5" s="13">
        <v>4</v>
      </c>
      <c r="F5" s="13"/>
      <c r="G5" s="14"/>
      <c r="H5" s="14"/>
      <c r="I5" s="13"/>
      <c r="J5" s="13"/>
      <c r="K5" s="1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/>
      <c r="AO5" s="14"/>
      <c r="AP5" s="14"/>
      <c r="AQ5" s="14"/>
      <c r="AR5" s="32">
        <f>IF(AT5=3,3,IF(AT5=4,5,IF(AT5=5,7,0)))</f>
        <v>0</v>
      </c>
      <c r="AS5" s="39">
        <f>SUM(C5:AQ5)</f>
        <v>4.0000999999999998</v>
      </c>
      <c r="AT5" s="33">
        <f>COUNTIF(AX5:BC5,"&gt;0")</f>
        <v>2</v>
      </c>
      <c r="AU5" s="34" t="str">
        <f>IF(AV5&gt;0,"Yes","")</f>
        <v/>
      </c>
      <c r="AV5" s="31">
        <f>COUNTIF(C5:AR5,"M")</f>
        <v>0</v>
      </c>
      <c r="AW5" s="33">
        <f>AS5+IF(AND(AT5&gt;1,AV5&gt;0),1000,0)+IF(AT5&gt;1,500,0)+AV5/1000000</f>
        <v>504.00009999999997</v>
      </c>
      <c r="AX5" s="33">
        <f t="shared" si="1"/>
        <v>4</v>
      </c>
      <c r="AY5" s="33">
        <f t="shared" si="1"/>
        <v>1E-4</v>
      </c>
      <c r="AZ5" s="33">
        <f t="shared" si="1"/>
        <v>0</v>
      </c>
      <c r="BA5" s="33">
        <f t="shared" si="1"/>
        <v>0</v>
      </c>
      <c r="BB5" s="33"/>
      <c r="BC5" s="35">
        <f t="shared" si="2"/>
        <v>0</v>
      </c>
    </row>
    <row r="6" spans="1:58" s="10" customFormat="1" ht="16.5" customHeight="1" x14ac:dyDescent="0.2">
      <c r="A6" s="31">
        <f>ROW(B6)-2</f>
        <v>4</v>
      </c>
      <c r="B6" s="12" t="s">
        <v>32</v>
      </c>
      <c r="C6" s="13">
        <v>5</v>
      </c>
      <c r="D6" s="13">
        <v>4</v>
      </c>
      <c r="E6" s="13"/>
      <c r="F6" s="13">
        <v>5</v>
      </c>
      <c r="G6" s="14"/>
      <c r="H6" s="14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4"/>
      <c r="AO6" s="14"/>
      <c r="AP6" s="14"/>
      <c r="AQ6" s="14"/>
      <c r="AR6" s="32">
        <f>IF(AT6=3,3,IF(AT6=4,5,IF(AT6=5,7,0)))</f>
        <v>0</v>
      </c>
      <c r="AS6" s="39">
        <f>SUM(C6:AQ6)</f>
        <v>14</v>
      </c>
      <c r="AT6" s="33">
        <f>COUNTIF(AX6:BC6,"&gt;0")</f>
        <v>1</v>
      </c>
      <c r="AU6" s="34" t="str">
        <f>IF(AV6&gt;0,"Yes","")</f>
        <v>Yes</v>
      </c>
      <c r="AV6" s="61">
        <f>COUNTIF(C6:AR6,"M")+1+1</f>
        <v>2</v>
      </c>
      <c r="AW6" s="33">
        <f>AS6+IF(AND(AT6&gt;1,AV6&gt;0),1000,0)+IF(AT6&gt;1,500,0)+AV6/1000000</f>
        <v>14.000002</v>
      </c>
      <c r="AX6" s="33">
        <f t="shared" si="1"/>
        <v>0</v>
      </c>
      <c r="AY6" s="33">
        <f t="shared" si="1"/>
        <v>14</v>
      </c>
      <c r="AZ6" s="33">
        <f t="shared" si="1"/>
        <v>0</v>
      </c>
      <c r="BA6" s="33">
        <f t="shared" si="1"/>
        <v>0</v>
      </c>
      <c r="BB6" s="33"/>
      <c r="BC6" s="35">
        <f t="shared" si="2"/>
        <v>0</v>
      </c>
    </row>
    <row r="7" spans="1:58" s="10" customFormat="1" ht="16.5" customHeight="1" x14ac:dyDescent="0.2">
      <c r="A7" s="31">
        <f>ROW(B7)-2</f>
        <v>5</v>
      </c>
      <c r="B7" s="12" t="s">
        <v>111</v>
      </c>
      <c r="C7" s="13">
        <v>4</v>
      </c>
      <c r="D7" s="13">
        <v>4</v>
      </c>
      <c r="E7" s="13"/>
      <c r="F7" s="13">
        <v>4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32">
        <f>IF(AT7=3,3,IF(AT7=4,5,IF(AT7=5,7,0)))</f>
        <v>0</v>
      </c>
      <c r="AS7" s="39">
        <f>SUM(C7:AQ7)</f>
        <v>12</v>
      </c>
      <c r="AT7" s="33">
        <f>COUNTIF(AX7:BC7,"&gt;0")</f>
        <v>1</v>
      </c>
      <c r="AU7" s="34" t="str">
        <f>IF(AV7&gt;0,"Yes","")</f>
        <v/>
      </c>
      <c r="AV7" s="31">
        <f>COUNTIF(C7:AR7,"M")</f>
        <v>0</v>
      </c>
      <c r="AW7" s="33">
        <f>AS7+IF(AND(AT7&gt;1,AV7&gt;0),1000,0)+IF(AT7&gt;1,500,0)+AV7/1000000</f>
        <v>12</v>
      </c>
      <c r="AX7" s="33">
        <f t="shared" si="1"/>
        <v>0</v>
      </c>
      <c r="AY7" s="33">
        <f t="shared" si="1"/>
        <v>12</v>
      </c>
      <c r="AZ7" s="33">
        <f t="shared" si="1"/>
        <v>0</v>
      </c>
      <c r="BA7" s="33">
        <f t="shared" si="1"/>
        <v>0</v>
      </c>
      <c r="BB7" s="33"/>
      <c r="BC7" s="35">
        <f t="shared" si="2"/>
        <v>0</v>
      </c>
    </row>
    <row r="8" spans="1:58" s="10" customFormat="1" ht="16.5" customHeight="1" x14ac:dyDescent="0.2">
      <c r="A8" s="31">
        <f>ROW(B8)-2</f>
        <v>6</v>
      </c>
      <c r="B8" s="12" t="s">
        <v>178</v>
      </c>
      <c r="C8" s="13">
        <v>3</v>
      </c>
      <c r="D8" s="13">
        <v>1</v>
      </c>
      <c r="E8" s="13"/>
      <c r="F8" s="13">
        <v>5</v>
      </c>
      <c r="G8" s="14"/>
      <c r="H8" s="14"/>
      <c r="I8" s="13"/>
      <c r="J8" s="13"/>
      <c r="K8" s="1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14"/>
      <c r="AP8" s="14"/>
      <c r="AQ8" s="14"/>
      <c r="AR8" s="32">
        <f>IF(AT8=3,3,IF(AT8=4,5,IF(AT8=5,7,0)))</f>
        <v>0</v>
      </c>
      <c r="AS8" s="39">
        <f>SUM(C8:AQ8)</f>
        <v>9</v>
      </c>
      <c r="AT8" s="33">
        <f>COUNTIF(AX8:BC8,"&gt;0")</f>
        <v>1</v>
      </c>
      <c r="AU8" s="34" t="str">
        <f>IF(AV8&gt;0,"Yes","")</f>
        <v/>
      </c>
      <c r="AV8" s="31">
        <f>COUNTIF(C8:AR8,"M")</f>
        <v>0</v>
      </c>
      <c r="AW8" s="33">
        <f>AS8+IF(AND(AT8&gt;1,AV8&gt;0),1000,0)+IF(AT8&gt;1,500,0)+AV8/1000000</f>
        <v>9</v>
      </c>
      <c r="AX8" s="33">
        <f t="shared" si="1"/>
        <v>0</v>
      </c>
      <c r="AY8" s="33">
        <f t="shared" si="1"/>
        <v>9</v>
      </c>
      <c r="AZ8" s="33">
        <f t="shared" si="1"/>
        <v>0</v>
      </c>
      <c r="BA8" s="33">
        <f t="shared" si="1"/>
        <v>0</v>
      </c>
      <c r="BB8" s="33"/>
      <c r="BC8" s="35">
        <f t="shared" si="2"/>
        <v>0</v>
      </c>
    </row>
    <row r="9" spans="1:58" s="10" customFormat="1" ht="16.5" customHeight="1" x14ac:dyDescent="0.2">
      <c r="A9" s="31">
        <f>ROW(B9)-2</f>
        <v>7</v>
      </c>
      <c r="B9" s="12" t="s">
        <v>202</v>
      </c>
      <c r="C9" s="13">
        <v>4</v>
      </c>
      <c r="D9" s="13">
        <v>1E-4</v>
      </c>
      <c r="E9" s="13"/>
      <c r="F9" s="13">
        <v>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4"/>
      <c r="AP9" s="14"/>
      <c r="AQ9" s="14"/>
      <c r="AR9" s="32">
        <f>IF(AT9=3,3,IF(AT9=4,5,IF(AT9=5,7,0)))</f>
        <v>0</v>
      </c>
      <c r="AS9" s="39">
        <f>SUM(C9:AQ9)</f>
        <v>8.0000999999999998</v>
      </c>
      <c r="AT9" s="33">
        <f>COUNTIF(AX9:BC9,"&gt;0")</f>
        <v>1</v>
      </c>
      <c r="AU9" s="34" t="str">
        <f>IF(AV9&gt;0,"Yes","")</f>
        <v/>
      </c>
      <c r="AV9" s="31">
        <f>COUNTIF(C9:AR9,"M")</f>
        <v>0</v>
      </c>
      <c r="AW9" s="33">
        <f>AS9+IF(AND(AT9&gt;1,AV9&gt;0),1000,0)+IF(AT9&gt;1,500,0)+AV9/1000000</f>
        <v>8.0000999999999998</v>
      </c>
      <c r="AX9" s="33">
        <f t="shared" si="1"/>
        <v>0</v>
      </c>
      <c r="AY9" s="33">
        <f t="shared" si="1"/>
        <v>8.0000999999999998</v>
      </c>
      <c r="AZ9" s="33">
        <f t="shared" si="1"/>
        <v>0</v>
      </c>
      <c r="BA9" s="33">
        <f t="shared" si="1"/>
        <v>0</v>
      </c>
      <c r="BB9" s="33"/>
      <c r="BC9" s="35">
        <f t="shared" si="2"/>
        <v>0</v>
      </c>
    </row>
    <row r="10" spans="1:58" s="10" customFormat="1" ht="16.5" customHeight="1" x14ac:dyDescent="0.2">
      <c r="A10" s="31">
        <f>ROW(B10)-2</f>
        <v>8</v>
      </c>
      <c r="B10" s="12" t="s">
        <v>143</v>
      </c>
      <c r="C10" s="13"/>
      <c r="D10" s="13"/>
      <c r="E10" s="13">
        <v>5</v>
      </c>
      <c r="F10" s="13"/>
      <c r="G10" s="14">
        <v>3</v>
      </c>
      <c r="H10" s="14"/>
      <c r="I10" s="13"/>
      <c r="J10" s="13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14"/>
      <c r="AP10" s="14"/>
      <c r="AQ10" s="14"/>
      <c r="AR10" s="32">
        <f>IF(AT10=3,3,IF(AT10=4,5,IF(AT10=5,7,0)))</f>
        <v>0</v>
      </c>
      <c r="AS10" s="39">
        <f>SUM(C10:AQ10)</f>
        <v>8</v>
      </c>
      <c r="AT10" s="33">
        <f>COUNTIF(AX10:BC10,"&gt;0")</f>
        <v>1</v>
      </c>
      <c r="AU10" s="34" t="str">
        <f>IF(AV10&gt;0,"Yes","")</f>
        <v/>
      </c>
      <c r="AV10" s="31">
        <f>COUNTIF(C10:AR10,"M")</f>
        <v>0</v>
      </c>
      <c r="AW10" s="33">
        <f>AS10+IF(AND(AT10&gt;1,AV10&gt;0),1000,0)+IF(AT10&gt;1,500,0)+AV10/1000000</f>
        <v>8</v>
      </c>
      <c r="AX10" s="33">
        <f t="shared" si="1"/>
        <v>8</v>
      </c>
      <c r="AY10" s="33">
        <f t="shared" si="1"/>
        <v>0</v>
      </c>
      <c r="AZ10" s="33">
        <f t="shared" si="1"/>
        <v>0</v>
      </c>
      <c r="BA10" s="33">
        <f t="shared" si="1"/>
        <v>0</v>
      </c>
      <c r="BB10" s="33"/>
      <c r="BC10" s="35">
        <f t="shared" si="2"/>
        <v>0</v>
      </c>
    </row>
    <row r="11" spans="1:58" s="10" customFormat="1" ht="16.5" customHeight="1" x14ac:dyDescent="0.2">
      <c r="A11" s="31">
        <f>ROW(B11)-2</f>
        <v>9</v>
      </c>
      <c r="B11" s="12" t="s">
        <v>71</v>
      </c>
      <c r="C11" s="13"/>
      <c r="D11" s="13"/>
      <c r="E11" s="13">
        <v>3</v>
      </c>
      <c r="F11" s="13"/>
      <c r="G11" s="13">
        <v>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14"/>
      <c r="AP11" s="14"/>
      <c r="AQ11" s="14"/>
      <c r="AR11" s="32">
        <f>IF(AT11=3,3,IF(AT11=4,5,IF(AT11=5,7,0)))</f>
        <v>0</v>
      </c>
      <c r="AS11" s="39">
        <f>SUM(C11:AQ11)</f>
        <v>8</v>
      </c>
      <c r="AT11" s="33">
        <f>COUNTIF(AX11:BC11,"&gt;0")</f>
        <v>1</v>
      </c>
      <c r="AU11" s="34" t="str">
        <f>IF(AV11&gt;0,"Yes","")</f>
        <v/>
      </c>
      <c r="AV11" s="31">
        <f>COUNTIF(C11:AR11,"M")</f>
        <v>0</v>
      </c>
      <c r="AW11" s="33">
        <f>AS11+IF(AND(AT11&gt;1,AV11&gt;0),1000,0)+IF(AT11&gt;1,500,0)+AV11/1000000</f>
        <v>8</v>
      </c>
      <c r="AX11" s="33">
        <f t="shared" si="1"/>
        <v>8</v>
      </c>
      <c r="AY11" s="33">
        <f t="shared" si="1"/>
        <v>0</v>
      </c>
      <c r="AZ11" s="33">
        <f t="shared" si="1"/>
        <v>0</v>
      </c>
      <c r="BA11" s="33">
        <f t="shared" si="1"/>
        <v>0</v>
      </c>
      <c r="BB11" s="33"/>
      <c r="BC11" s="35">
        <f t="shared" si="2"/>
        <v>0</v>
      </c>
    </row>
    <row r="12" spans="1:58" s="10" customFormat="1" ht="16.5" customHeight="1" x14ac:dyDescent="0.2">
      <c r="A12" s="31">
        <f>ROW(B12)-2</f>
        <v>10</v>
      </c>
      <c r="B12" s="12" t="s">
        <v>211</v>
      </c>
      <c r="C12" s="13">
        <v>5</v>
      </c>
      <c r="D12" s="13">
        <v>1E-4</v>
      </c>
      <c r="E12" s="13"/>
      <c r="F12" s="13">
        <v>2</v>
      </c>
      <c r="G12" s="14"/>
      <c r="H12" s="14"/>
      <c r="I12" s="13"/>
      <c r="J12" s="13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14"/>
      <c r="AP12" s="14"/>
      <c r="AQ12" s="14"/>
      <c r="AR12" s="32">
        <f>IF(AT12=3,3,IF(AT12=4,5,IF(AT12=5,7,0)))</f>
        <v>0</v>
      </c>
      <c r="AS12" s="39">
        <f>SUM(C12:AQ12)</f>
        <v>7.0000999999999998</v>
      </c>
      <c r="AT12" s="33">
        <f>COUNTIF(AX12:BC12,"&gt;0")</f>
        <v>1</v>
      </c>
      <c r="AU12" s="34" t="str">
        <f>IF(AV12&gt;0,"Yes","")</f>
        <v/>
      </c>
      <c r="AV12" s="31">
        <f>COUNTIF(C12:AR12,"M")</f>
        <v>0</v>
      </c>
      <c r="AW12" s="33">
        <f>AS12+IF(AND(AT12&gt;1,AV12&gt;0),1000,0)+IF(AT12&gt;1,500,0)+AV12/1000000</f>
        <v>7.0000999999999998</v>
      </c>
      <c r="AX12" s="33">
        <f t="shared" si="1"/>
        <v>0</v>
      </c>
      <c r="AY12" s="33">
        <f t="shared" si="1"/>
        <v>7.0000999999999998</v>
      </c>
      <c r="AZ12" s="33">
        <f t="shared" si="1"/>
        <v>0</v>
      </c>
      <c r="BA12" s="33">
        <f t="shared" si="1"/>
        <v>0</v>
      </c>
      <c r="BB12" s="33"/>
      <c r="BC12" s="35">
        <f t="shared" si="2"/>
        <v>0</v>
      </c>
    </row>
    <row r="13" spans="1:58" s="10" customFormat="1" ht="16.5" customHeight="1" x14ac:dyDescent="0.2">
      <c r="A13" s="31">
        <f>ROW(B13)-2</f>
        <v>11</v>
      </c>
      <c r="B13" s="12" t="s">
        <v>60</v>
      </c>
      <c r="C13" s="13"/>
      <c r="D13" s="13"/>
      <c r="E13" s="13">
        <v>2</v>
      </c>
      <c r="F13" s="13"/>
      <c r="G13" s="13">
        <v>5</v>
      </c>
      <c r="H13" s="13"/>
      <c r="I13" s="13"/>
      <c r="J13" s="13"/>
      <c r="K13" s="13"/>
      <c r="L13" s="13"/>
      <c r="M13" s="13"/>
      <c r="N13" s="13"/>
      <c r="O13" s="14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14"/>
      <c r="AP13" s="14"/>
      <c r="AQ13" s="14"/>
      <c r="AR13" s="32">
        <f>IF(AT13=3,3,IF(AT13=4,5,IF(AT13=5,7,0)))</f>
        <v>0</v>
      </c>
      <c r="AS13" s="39">
        <f>SUM(C13:AQ13)</f>
        <v>7</v>
      </c>
      <c r="AT13" s="33">
        <f>COUNTIF(AX13:BC13,"&gt;0")</f>
        <v>1</v>
      </c>
      <c r="AU13" s="34" t="str">
        <f>IF(AV13&gt;0,"Yes","")</f>
        <v/>
      </c>
      <c r="AV13" s="31">
        <f>COUNTIF(C13:AR13,"M")</f>
        <v>0</v>
      </c>
      <c r="AW13" s="33">
        <f>AS13+IF(AND(AT13&gt;1,AV13&gt;0),1000,0)+IF(AT13&gt;1,500,0)+AV13/1000000</f>
        <v>7</v>
      </c>
      <c r="AX13" s="33">
        <f t="shared" si="1"/>
        <v>7</v>
      </c>
      <c r="AY13" s="33">
        <f t="shared" si="1"/>
        <v>0</v>
      </c>
      <c r="AZ13" s="33">
        <f t="shared" si="1"/>
        <v>0</v>
      </c>
      <c r="BA13" s="33">
        <f t="shared" si="1"/>
        <v>0</v>
      </c>
      <c r="BB13" s="33"/>
      <c r="BC13" s="35">
        <v>0</v>
      </c>
    </row>
    <row r="14" spans="1:58" s="10" customFormat="1" ht="16.5" customHeight="1" x14ac:dyDescent="0.2">
      <c r="A14" s="31">
        <f>ROW(B14)-2</f>
        <v>12</v>
      </c>
      <c r="B14" s="12" t="s">
        <v>88</v>
      </c>
      <c r="C14" s="13">
        <v>2</v>
      </c>
      <c r="D14" s="13">
        <v>2</v>
      </c>
      <c r="E14" s="13"/>
      <c r="F14" s="13">
        <v>2</v>
      </c>
      <c r="G14" s="14"/>
      <c r="H14" s="14"/>
      <c r="I14" s="13"/>
      <c r="J14" s="13"/>
      <c r="K14" s="1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14"/>
      <c r="AP14" s="14"/>
      <c r="AQ14" s="14"/>
      <c r="AR14" s="32">
        <f>IF(AT14=3,3,IF(AT14=4,5,IF(AT14=5,7,0)))</f>
        <v>0</v>
      </c>
      <c r="AS14" s="39">
        <f>SUM(C14:AQ14)</f>
        <v>6</v>
      </c>
      <c r="AT14" s="33">
        <f>COUNTIF(AX14:BC14,"&gt;0")</f>
        <v>1</v>
      </c>
      <c r="AU14" s="34" t="str">
        <f>IF(AV14&gt;0,"Yes","")</f>
        <v/>
      </c>
      <c r="AV14" s="31">
        <f>COUNTIF(C14:AR14,"M")</f>
        <v>0</v>
      </c>
      <c r="AW14" s="33">
        <f>AS14+IF(AND(AT14&gt;1,AV14&gt;0),1000,0)+IF(AT14&gt;1,500,0)+AV14/1000000</f>
        <v>6</v>
      </c>
      <c r="AX14" s="33">
        <f t="shared" si="1"/>
        <v>0</v>
      </c>
      <c r="AY14" s="33">
        <f t="shared" si="1"/>
        <v>6</v>
      </c>
      <c r="AZ14" s="33">
        <f t="shared" si="1"/>
        <v>0</v>
      </c>
      <c r="BA14" s="33">
        <f t="shared" si="1"/>
        <v>0</v>
      </c>
      <c r="BB14" s="33"/>
      <c r="BC14" s="35">
        <f t="shared" si="2"/>
        <v>0</v>
      </c>
    </row>
    <row r="15" spans="1:58" s="10" customFormat="1" ht="16.5" customHeight="1" x14ac:dyDescent="0.2">
      <c r="A15" s="31">
        <f>ROW(B15)-2</f>
        <v>13</v>
      </c>
      <c r="B15" s="12" t="s">
        <v>89</v>
      </c>
      <c r="C15" s="13"/>
      <c r="D15" s="13"/>
      <c r="E15" s="13">
        <v>5</v>
      </c>
      <c r="F15" s="13"/>
      <c r="G15" s="14">
        <v>1E-3</v>
      </c>
      <c r="H15" s="14"/>
      <c r="I15" s="13"/>
      <c r="J15" s="13"/>
      <c r="K15" s="1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4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4"/>
      <c r="AP15" s="14"/>
      <c r="AQ15" s="14"/>
      <c r="AR15" s="32">
        <f>IF(AT15=3,3,IF(AT15=4,5,IF(AT15=5,7,0)))</f>
        <v>0</v>
      </c>
      <c r="AS15" s="39">
        <f>SUM(C15:AQ15)</f>
        <v>5.0010000000000003</v>
      </c>
      <c r="AT15" s="33">
        <f>COUNTIF(AX15:BC15,"&gt;0")</f>
        <v>1</v>
      </c>
      <c r="AU15" s="34" t="str">
        <f>IF(AV15&gt;0,"Yes","")</f>
        <v/>
      </c>
      <c r="AV15" s="31">
        <f>COUNTIF(C15:AR15,"M")</f>
        <v>0</v>
      </c>
      <c r="AW15" s="33">
        <f>AS15+IF(AND(AT15&gt;1,AV15&gt;0),1000,0)+IF(AT15&gt;1,500,0)+AV15/1000000</f>
        <v>5.0010000000000003</v>
      </c>
      <c r="AX15" s="33">
        <f t="shared" si="1"/>
        <v>5.0010000000000003</v>
      </c>
      <c r="AY15" s="33">
        <f t="shared" si="1"/>
        <v>0</v>
      </c>
      <c r="AZ15" s="33">
        <f t="shared" si="1"/>
        <v>0</v>
      </c>
      <c r="BA15" s="33">
        <f t="shared" si="1"/>
        <v>0</v>
      </c>
      <c r="BB15" s="33"/>
      <c r="BC15" s="35">
        <f t="shared" si="2"/>
        <v>0</v>
      </c>
    </row>
    <row r="16" spans="1:58" s="10" customFormat="1" ht="16.5" customHeight="1" x14ac:dyDescent="0.2">
      <c r="A16" s="31">
        <f>ROW(B16)-2</f>
        <v>14</v>
      </c>
      <c r="B16" s="12" t="s">
        <v>25</v>
      </c>
      <c r="C16" s="13" t="s">
        <v>153</v>
      </c>
      <c r="D16" s="13" t="s">
        <v>153</v>
      </c>
      <c r="E16" s="13"/>
      <c r="F16" s="13">
        <v>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4"/>
      <c r="AA16" s="14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4"/>
      <c r="AO16" s="14"/>
      <c r="AP16" s="14"/>
      <c r="AQ16" s="14"/>
      <c r="AR16" s="32">
        <f>IF(AT16=3,3,IF(AT16=4,5,IF(AT16=5,7,0)))</f>
        <v>0</v>
      </c>
      <c r="AS16" s="39">
        <f>SUM(C16:AQ16)</f>
        <v>5</v>
      </c>
      <c r="AT16" s="33">
        <f>COUNTIF(AX16:BC16,"&gt;0")</f>
        <v>1</v>
      </c>
      <c r="AU16" s="34" t="str">
        <f>IF(AV16&gt;0,"Yes","")</f>
        <v>Yes</v>
      </c>
      <c r="AV16" s="31">
        <f>COUNTIF(C16:AR16,"M")</f>
        <v>2</v>
      </c>
      <c r="AW16" s="33">
        <f>AS16+IF(AND(AT16&gt;1,AV16&gt;0),1000,0)+IF(AT16&gt;1,500,0)+AV16/1000000</f>
        <v>5.0000020000000003</v>
      </c>
      <c r="AX16" s="33">
        <f t="shared" ref="AX16:BA36" si="3">SUMIF(Events,AX$2,$C16:$AQ16)</f>
        <v>0</v>
      </c>
      <c r="AY16" s="33">
        <f t="shared" si="3"/>
        <v>5</v>
      </c>
      <c r="AZ16" s="33">
        <f t="shared" si="3"/>
        <v>0</v>
      </c>
      <c r="BA16" s="33">
        <f t="shared" si="3"/>
        <v>0</v>
      </c>
      <c r="BB16" s="33"/>
      <c r="BC16" s="35">
        <f t="shared" si="2"/>
        <v>0</v>
      </c>
    </row>
    <row r="17" spans="1:55" s="10" customFormat="1" ht="16.5" customHeight="1" x14ac:dyDescent="0.2">
      <c r="A17" s="31">
        <f>ROW(B17)-2</f>
        <v>15</v>
      </c>
      <c r="B17" s="12" t="s">
        <v>191</v>
      </c>
      <c r="C17" s="13"/>
      <c r="D17" s="13"/>
      <c r="E17" s="13">
        <v>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4"/>
      <c r="AO17" s="14"/>
      <c r="AP17" s="14"/>
      <c r="AQ17" s="14"/>
      <c r="AR17" s="32">
        <f>IF(AT17=3,3,IF(AT17=4,5,IF(AT17=5,7,0)))</f>
        <v>0</v>
      </c>
      <c r="AS17" s="39">
        <f>SUM(C17:AQ17)</f>
        <v>5</v>
      </c>
      <c r="AT17" s="33">
        <f>COUNTIF(AX17:BC17,"&gt;0")</f>
        <v>1</v>
      </c>
      <c r="AU17" s="34" t="str">
        <f>IF(AV17&gt;0,"Yes","")</f>
        <v/>
      </c>
      <c r="AV17" s="31">
        <f>COUNTIF(C17:AR17,"M")</f>
        <v>0</v>
      </c>
      <c r="AW17" s="33">
        <f>AS17+IF(AND(AT17&gt;1,AV17&gt;0),1000,0)+IF(AT17&gt;1,500,0)+AV17/1000000</f>
        <v>5</v>
      </c>
      <c r="AX17" s="33">
        <f t="shared" si="3"/>
        <v>5</v>
      </c>
      <c r="AY17" s="33">
        <f t="shared" si="3"/>
        <v>0</v>
      </c>
      <c r="AZ17" s="33">
        <f t="shared" si="3"/>
        <v>0</v>
      </c>
      <c r="BA17" s="33">
        <f t="shared" si="3"/>
        <v>0</v>
      </c>
      <c r="BB17" s="33"/>
      <c r="BC17" s="35">
        <f t="shared" si="2"/>
        <v>0</v>
      </c>
    </row>
    <row r="18" spans="1:55" s="10" customFormat="1" ht="16.5" customHeight="1" x14ac:dyDescent="0.2">
      <c r="A18" s="31">
        <f>ROW(B18)-2</f>
        <v>16</v>
      </c>
      <c r="B18" s="12" t="s">
        <v>195</v>
      </c>
      <c r="C18" s="13"/>
      <c r="D18" s="13"/>
      <c r="E18" s="13">
        <v>1E-3</v>
      </c>
      <c r="F18" s="13"/>
      <c r="G18" s="14">
        <v>4</v>
      </c>
      <c r="H18" s="14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4"/>
      <c r="AO18" s="14"/>
      <c r="AP18" s="14"/>
      <c r="AQ18" s="14"/>
      <c r="AR18" s="32">
        <f>IF(AT18=3,3,IF(AT18=4,5,IF(AT18=5,7,0)))</f>
        <v>0</v>
      </c>
      <c r="AS18" s="39">
        <f>SUM(C18:AQ18)</f>
        <v>4.0010000000000003</v>
      </c>
      <c r="AT18" s="33">
        <f>COUNTIF(AX18:BC18,"&gt;0")</f>
        <v>1</v>
      </c>
      <c r="AU18" s="34" t="str">
        <f>IF(AV18&gt;0,"Yes","")</f>
        <v/>
      </c>
      <c r="AV18" s="31">
        <f>COUNTIF(C18:AR18,"M")</f>
        <v>0</v>
      </c>
      <c r="AW18" s="33">
        <f>AS18+IF(AND(AT18&gt;1,AV18&gt;0),1000,0)+IF(AT18&gt;1,500,0)+AV18/1000000</f>
        <v>4.0010000000000003</v>
      </c>
      <c r="AX18" s="33">
        <f t="shared" si="3"/>
        <v>4.0010000000000003</v>
      </c>
      <c r="AY18" s="33">
        <f t="shared" si="3"/>
        <v>0</v>
      </c>
      <c r="AZ18" s="33">
        <f t="shared" si="3"/>
        <v>0</v>
      </c>
      <c r="BA18" s="33">
        <f t="shared" si="3"/>
        <v>0</v>
      </c>
      <c r="BB18" s="33"/>
      <c r="BC18" s="35">
        <f t="shared" si="2"/>
        <v>0</v>
      </c>
    </row>
    <row r="19" spans="1:55" s="10" customFormat="1" ht="16.5" customHeight="1" x14ac:dyDescent="0.2">
      <c r="A19" s="31">
        <f>ROW(B19)-2</f>
        <v>17</v>
      </c>
      <c r="B19" s="12" t="s">
        <v>194</v>
      </c>
      <c r="C19" s="13"/>
      <c r="D19" s="13"/>
      <c r="E19" s="13">
        <v>4</v>
      </c>
      <c r="F19" s="13"/>
      <c r="G19" s="14"/>
      <c r="H19" s="14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O19" s="14"/>
      <c r="AP19" s="14"/>
      <c r="AQ19" s="14"/>
      <c r="AR19" s="32">
        <f>IF(AT19=3,3,IF(AT19=4,5,IF(AT19=5,7,0)))</f>
        <v>0</v>
      </c>
      <c r="AS19" s="39">
        <f>SUM(C19:AQ19)</f>
        <v>4</v>
      </c>
      <c r="AT19" s="33">
        <f>COUNTIF(AX19:BC19,"&gt;0")</f>
        <v>1</v>
      </c>
      <c r="AU19" s="34" t="str">
        <f>IF(AV19&gt;0,"Yes","")</f>
        <v/>
      </c>
      <c r="AV19" s="31">
        <f>COUNTIF(C19:AR19,"M")</f>
        <v>0</v>
      </c>
      <c r="AW19" s="33">
        <f>AS19+IF(AND(AT19&gt;1,AV19&gt;0),1000,0)+IF(AT19&gt;1,500,0)+AV19/1000000</f>
        <v>4</v>
      </c>
      <c r="AX19" s="33">
        <f t="shared" si="3"/>
        <v>4</v>
      </c>
      <c r="AY19" s="33">
        <f t="shared" si="3"/>
        <v>0</v>
      </c>
      <c r="AZ19" s="33">
        <f t="shared" si="3"/>
        <v>0</v>
      </c>
      <c r="BA19" s="33">
        <f t="shared" si="3"/>
        <v>0</v>
      </c>
      <c r="BB19" s="33"/>
      <c r="BC19" s="35">
        <f t="shared" si="2"/>
        <v>0</v>
      </c>
    </row>
    <row r="20" spans="1:55" s="10" customFormat="1" ht="16.5" customHeight="1" x14ac:dyDescent="0.2">
      <c r="A20" s="31">
        <f>ROW(B20)-2</f>
        <v>18</v>
      </c>
      <c r="B20" s="12" t="s">
        <v>139</v>
      </c>
      <c r="C20" s="13">
        <v>3</v>
      </c>
      <c r="D20" s="13"/>
      <c r="E20" s="13"/>
      <c r="F20" s="13">
        <v>1</v>
      </c>
      <c r="G20" s="14"/>
      <c r="H20" s="14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4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4"/>
      <c r="AO20" s="14"/>
      <c r="AP20" s="14"/>
      <c r="AQ20" s="14"/>
      <c r="AR20" s="32">
        <f>IF(AT20=3,3,IF(AT20=4,5,IF(AT20=5,7,0)))</f>
        <v>0</v>
      </c>
      <c r="AS20" s="39">
        <f>SUM(C20:AQ20)</f>
        <v>4</v>
      </c>
      <c r="AT20" s="33">
        <f>COUNTIF(AX20:BC20,"&gt;0")</f>
        <v>1</v>
      </c>
      <c r="AU20" s="34" t="str">
        <f>IF(AV20&gt;0,"Yes","")</f>
        <v/>
      </c>
      <c r="AV20" s="31">
        <f>COUNTIF(C20:AR20,"M")</f>
        <v>0</v>
      </c>
      <c r="AW20" s="33">
        <f>AS20+IF(AND(AT20&gt;1,AV20&gt;0),1000,0)+IF(AT20&gt;1,500,0)+AV20/1000000</f>
        <v>4</v>
      </c>
      <c r="AX20" s="33">
        <f t="shared" si="3"/>
        <v>0</v>
      </c>
      <c r="AY20" s="33">
        <f t="shared" si="3"/>
        <v>4</v>
      </c>
      <c r="AZ20" s="33">
        <f t="shared" si="3"/>
        <v>0</v>
      </c>
      <c r="BA20" s="33">
        <f t="shared" si="3"/>
        <v>0</v>
      </c>
      <c r="BB20" s="33"/>
      <c r="BC20" s="35">
        <f t="shared" si="2"/>
        <v>0</v>
      </c>
    </row>
    <row r="21" spans="1:55" s="10" customFormat="1" ht="16.5" customHeight="1" x14ac:dyDescent="0.2">
      <c r="A21" s="31">
        <f>ROW(B21)-2</f>
        <v>19</v>
      </c>
      <c r="B21" s="12" t="s">
        <v>183</v>
      </c>
      <c r="C21" s="13"/>
      <c r="D21" s="13">
        <v>1E-3</v>
      </c>
      <c r="E21" s="13"/>
      <c r="F21" s="13">
        <v>3</v>
      </c>
      <c r="G21" s="14"/>
      <c r="H21" s="14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4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O21" s="14"/>
      <c r="AP21" s="14"/>
      <c r="AQ21" s="14"/>
      <c r="AR21" s="32">
        <f>IF(AT21=3,3,IF(AT21=4,5,IF(AT21=5,7,0)))</f>
        <v>0</v>
      </c>
      <c r="AS21" s="39">
        <f>SUM(C21:AQ21)</f>
        <v>3.0009999999999999</v>
      </c>
      <c r="AT21" s="33">
        <f>COUNTIF(AX21:BC21,"&gt;0")</f>
        <v>1</v>
      </c>
      <c r="AU21" s="34" t="str">
        <f>IF(AV21&gt;0,"Yes","")</f>
        <v/>
      </c>
      <c r="AV21" s="31">
        <f>COUNTIF(C21:AR21,"M")</f>
        <v>0</v>
      </c>
      <c r="AW21" s="33">
        <f>AS21+IF(AND(AT21&gt;1,AV21&gt;0),1000,0)+IF(AT21&gt;1,500,0)+AV21/1000000</f>
        <v>3.0009999999999999</v>
      </c>
      <c r="AX21" s="33">
        <f t="shared" si="3"/>
        <v>0</v>
      </c>
      <c r="AY21" s="33">
        <f t="shared" si="3"/>
        <v>3.0009999999999999</v>
      </c>
      <c r="AZ21" s="33">
        <f t="shared" si="3"/>
        <v>0</v>
      </c>
      <c r="BA21" s="33">
        <f t="shared" si="3"/>
        <v>0</v>
      </c>
      <c r="BB21" s="33"/>
      <c r="BC21" s="35">
        <f t="shared" si="2"/>
        <v>0</v>
      </c>
    </row>
    <row r="22" spans="1:55" s="10" customFormat="1" ht="16.5" customHeight="1" x14ac:dyDescent="0.2">
      <c r="A22" s="31">
        <f>ROW(B22)-2</f>
        <v>20</v>
      </c>
      <c r="B22" s="12" t="s">
        <v>204</v>
      </c>
      <c r="C22" s="13"/>
      <c r="D22" s="13"/>
      <c r="E22" s="13">
        <v>3</v>
      </c>
      <c r="F22" s="13"/>
      <c r="G22" s="13">
        <v>1E-3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4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4"/>
      <c r="AO22" s="14"/>
      <c r="AP22" s="14"/>
      <c r="AQ22" s="14"/>
      <c r="AR22" s="32">
        <f>IF(AT22=3,3,IF(AT22=4,5,IF(AT22=5,7,0)))</f>
        <v>0</v>
      </c>
      <c r="AS22" s="39">
        <f>SUM(C22:AQ22)</f>
        <v>3.0009999999999999</v>
      </c>
      <c r="AT22" s="33">
        <f>COUNTIF(AX22:BC22,"&gt;0")</f>
        <v>1</v>
      </c>
      <c r="AU22" s="34" t="str">
        <f>IF(AV22&gt;0,"Yes","")</f>
        <v/>
      </c>
      <c r="AV22" s="31">
        <f>COUNTIF(C22:AR22,"M")</f>
        <v>0</v>
      </c>
      <c r="AW22" s="33">
        <f>AS22+IF(AND(AT22&gt;1,AV22&gt;0),1000,0)+IF(AT22&gt;1,500,0)+AV22/1000000</f>
        <v>3.0009999999999999</v>
      </c>
      <c r="AX22" s="33">
        <f t="shared" si="3"/>
        <v>3.0009999999999999</v>
      </c>
      <c r="AY22" s="33">
        <f t="shared" si="3"/>
        <v>0</v>
      </c>
      <c r="AZ22" s="33">
        <f t="shared" si="3"/>
        <v>0</v>
      </c>
      <c r="BA22" s="33">
        <f t="shared" si="3"/>
        <v>0</v>
      </c>
      <c r="BB22" s="33"/>
      <c r="BC22" s="35">
        <f t="shared" si="2"/>
        <v>0</v>
      </c>
    </row>
    <row r="23" spans="1:55" s="10" customFormat="1" ht="16.5" customHeight="1" x14ac:dyDescent="0.2">
      <c r="A23" s="31">
        <f>ROW(B23)-2</f>
        <v>21</v>
      </c>
      <c r="B23" s="12" t="s">
        <v>537</v>
      </c>
      <c r="C23" s="13">
        <v>1E-4</v>
      </c>
      <c r="D23" s="13">
        <v>1E-4</v>
      </c>
      <c r="E23" s="13"/>
      <c r="F23" s="13">
        <v>3</v>
      </c>
      <c r="G23" s="14"/>
      <c r="H23" s="14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4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14"/>
      <c r="AP23" s="14"/>
      <c r="AQ23" s="14"/>
      <c r="AR23" s="32">
        <f>IF(AT23=3,3,IF(AT23=4,5,IF(AT23=5,7,0)))</f>
        <v>0</v>
      </c>
      <c r="AS23" s="39">
        <f>SUM(C23:AQ23)</f>
        <v>3.0002</v>
      </c>
      <c r="AT23" s="33">
        <f>COUNTIF(AX23:BC23,"&gt;0")</f>
        <v>1</v>
      </c>
      <c r="AU23" s="34" t="str">
        <f>IF(AV23&gt;0,"Yes","")</f>
        <v/>
      </c>
      <c r="AV23" s="31">
        <f>COUNTIF(C23:AR23,"M")</f>
        <v>0</v>
      </c>
      <c r="AW23" s="33">
        <f>AS23+IF(AND(AT23&gt;1,AV23&gt;0),1000,0)+IF(AT23&gt;1,500,0)+AV23/1000000</f>
        <v>3.0002</v>
      </c>
      <c r="AX23" s="33">
        <f t="shared" si="3"/>
        <v>0</v>
      </c>
      <c r="AY23" s="33">
        <f t="shared" si="3"/>
        <v>3.0002</v>
      </c>
      <c r="AZ23" s="33">
        <f t="shared" si="3"/>
        <v>0</v>
      </c>
      <c r="BA23" s="33">
        <f t="shared" si="3"/>
        <v>0</v>
      </c>
      <c r="BB23" s="33"/>
      <c r="BC23" s="35">
        <f t="shared" si="2"/>
        <v>0</v>
      </c>
    </row>
    <row r="24" spans="1:55" s="10" customFormat="1" ht="16.5" customHeight="1" x14ac:dyDescent="0.2">
      <c r="A24" s="31">
        <f>ROW(B24)-2</f>
        <v>22</v>
      </c>
      <c r="B24" s="12" t="s">
        <v>159</v>
      </c>
      <c r="C24" s="13">
        <v>1E-4</v>
      </c>
      <c r="D24" s="13">
        <v>1E-4</v>
      </c>
      <c r="E24" s="13"/>
      <c r="F24" s="13">
        <v>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4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O24" s="14"/>
      <c r="AP24" s="14"/>
      <c r="AQ24" s="14"/>
      <c r="AR24" s="32">
        <f>IF(AT24=3,3,IF(AT24=4,5,IF(AT24=5,7,0)))</f>
        <v>0</v>
      </c>
      <c r="AS24" s="39">
        <f>SUM(C24:AQ24)</f>
        <v>3.0002</v>
      </c>
      <c r="AT24" s="33">
        <f>COUNTIF(AX24:BC24,"&gt;0")</f>
        <v>1</v>
      </c>
      <c r="AU24" s="34" t="str">
        <f>IF(AV24&gt;0,"Yes","")</f>
        <v/>
      </c>
      <c r="AV24" s="31">
        <f>COUNTIF(C24:AR24,"M")</f>
        <v>0</v>
      </c>
      <c r="AW24" s="33">
        <f>AS24+IF(AND(AT24&gt;1,AV24&gt;0),1000,0)+IF(AT24&gt;1,500,0)+AV24/1000000</f>
        <v>3.0002</v>
      </c>
      <c r="AX24" s="33">
        <f t="shared" si="3"/>
        <v>0</v>
      </c>
      <c r="AY24" s="33">
        <f t="shared" si="3"/>
        <v>3.0002</v>
      </c>
      <c r="AZ24" s="33">
        <f t="shared" si="3"/>
        <v>0</v>
      </c>
      <c r="BA24" s="33">
        <f t="shared" si="3"/>
        <v>0</v>
      </c>
      <c r="BB24" s="33"/>
      <c r="BC24" s="35">
        <f t="shared" si="2"/>
        <v>0</v>
      </c>
    </row>
    <row r="25" spans="1:55" s="10" customFormat="1" ht="16.5" customHeight="1" x14ac:dyDescent="0.2">
      <c r="A25" s="31">
        <f>ROW(B25)-2</f>
        <v>23</v>
      </c>
      <c r="B25" s="12" t="s">
        <v>83</v>
      </c>
      <c r="C25" s="13">
        <v>3</v>
      </c>
      <c r="D25" s="13"/>
      <c r="E25" s="13"/>
      <c r="F25" s="13" t="s">
        <v>153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O25" s="14"/>
      <c r="AP25" s="14"/>
      <c r="AQ25" s="14"/>
      <c r="AR25" s="32">
        <f>IF(AT25=3,3,IF(AT25=4,5,IF(AT25=5,7,0)))</f>
        <v>0</v>
      </c>
      <c r="AS25" s="39">
        <f>SUM(C25:AQ25)</f>
        <v>3</v>
      </c>
      <c r="AT25" s="33">
        <f>COUNTIF(AX25:BC25,"&gt;0")</f>
        <v>1</v>
      </c>
      <c r="AU25" s="34" t="str">
        <f>IF(AV25&gt;0,"Yes","")</f>
        <v>Yes</v>
      </c>
      <c r="AV25" s="31">
        <f>COUNTIF(C25:AR25,"M")</f>
        <v>1</v>
      </c>
      <c r="AW25" s="33">
        <f>AS25+IF(AND(AT25&gt;1,AV25&gt;0),1000,0)+IF(AT25&gt;1,500,0)+AV25/1000000</f>
        <v>3.0000010000000001</v>
      </c>
      <c r="AX25" s="33">
        <f t="shared" si="3"/>
        <v>0</v>
      </c>
      <c r="AY25" s="33">
        <f t="shared" si="3"/>
        <v>3</v>
      </c>
      <c r="AZ25" s="33">
        <f t="shared" si="3"/>
        <v>0</v>
      </c>
      <c r="BA25" s="33">
        <f t="shared" si="3"/>
        <v>0</v>
      </c>
      <c r="BB25" s="33"/>
      <c r="BC25" s="35">
        <f t="shared" si="2"/>
        <v>0</v>
      </c>
    </row>
    <row r="26" spans="1:55" s="10" customFormat="1" ht="16.5" customHeight="1" x14ac:dyDescent="0.2">
      <c r="A26" s="31">
        <f>ROW(B26)-2</f>
        <v>24</v>
      </c>
      <c r="B26" s="12" t="s">
        <v>127</v>
      </c>
      <c r="C26" s="13">
        <v>2</v>
      </c>
      <c r="D26" s="13">
        <v>1E-4</v>
      </c>
      <c r="E26" s="13"/>
      <c r="F26" s="13">
        <v>1E-3</v>
      </c>
      <c r="G26" s="14"/>
      <c r="H26" s="14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4"/>
      <c r="Z26" s="14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4"/>
      <c r="AO26" s="14"/>
      <c r="AP26" s="14"/>
      <c r="AQ26" s="14"/>
      <c r="AR26" s="32">
        <f>IF(AT26=3,3,IF(AT26=4,5,IF(AT26=5,7,0)))</f>
        <v>0</v>
      </c>
      <c r="AS26" s="39">
        <f>SUM(C26:AQ26)</f>
        <v>2.0011000000000001</v>
      </c>
      <c r="AT26" s="33">
        <f>COUNTIF(AX26:BC26,"&gt;0")</f>
        <v>1</v>
      </c>
      <c r="AU26" s="34" t="str">
        <f>IF(AV26&gt;0,"Yes","")</f>
        <v/>
      </c>
      <c r="AV26" s="31">
        <f>COUNTIF(C26:AR26,"M")</f>
        <v>0</v>
      </c>
      <c r="AW26" s="33">
        <f>AS26+IF(AND(AT26&gt;1,AV26&gt;0),1000,0)+IF(AT26&gt;1,500,0)+AV26/1000000</f>
        <v>2.0011000000000001</v>
      </c>
      <c r="AX26" s="33">
        <f t="shared" si="3"/>
        <v>0</v>
      </c>
      <c r="AY26" s="33">
        <f t="shared" si="3"/>
        <v>2.0011000000000001</v>
      </c>
      <c r="AZ26" s="33">
        <f t="shared" si="3"/>
        <v>0</v>
      </c>
      <c r="BA26" s="33">
        <f t="shared" si="3"/>
        <v>0</v>
      </c>
      <c r="BB26" s="33"/>
      <c r="BC26" s="35">
        <f t="shared" si="2"/>
        <v>0</v>
      </c>
    </row>
    <row r="27" spans="1:55" s="10" customFormat="1" ht="16.5" customHeight="1" x14ac:dyDescent="0.2">
      <c r="A27" s="31">
        <f>ROW(B27)-2</f>
        <v>25</v>
      </c>
      <c r="B27" s="12" t="s">
        <v>147</v>
      </c>
      <c r="C27" s="13"/>
      <c r="D27" s="13"/>
      <c r="E27" s="13">
        <v>1E-3</v>
      </c>
      <c r="F27" s="13"/>
      <c r="G27" s="14">
        <v>2</v>
      </c>
      <c r="H27" s="14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4"/>
      <c r="AO27" s="14"/>
      <c r="AP27" s="14"/>
      <c r="AQ27" s="14"/>
      <c r="AR27" s="32">
        <f>IF(AT27=3,3,IF(AT27=4,5,IF(AT27=5,7,0)))</f>
        <v>0</v>
      </c>
      <c r="AS27" s="39">
        <f>SUM(C27:AQ27)</f>
        <v>2.0009999999999999</v>
      </c>
      <c r="AT27" s="33">
        <f>COUNTIF(AX27:BC27,"&gt;0")</f>
        <v>1</v>
      </c>
      <c r="AU27" s="34" t="str">
        <f>IF(AV27&gt;0,"Yes","")</f>
        <v/>
      </c>
      <c r="AV27" s="31">
        <f>COUNTIF(C27:AR27,"M")</f>
        <v>0</v>
      </c>
      <c r="AW27" s="33">
        <f>AS27+IF(AND(AT27&gt;1,AV27&gt;0),1000,0)+IF(AT27&gt;1,500,0)+AV27/1000000</f>
        <v>2.0009999999999999</v>
      </c>
      <c r="AX27" s="33">
        <f t="shared" si="3"/>
        <v>2.0009999999999999</v>
      </c>
      <c r="AY27" s="33">
        <f t="shared" si="3"/>
        <v>0</v>
      </c>
      <c r="AZ27" s="33">
        <f t="shared" si="3"/>
        <v>0</v>
      </c>
      <c r="BA27" s="33">
        <f t="shared" si="3"/>
        <v>0</v>
      </c>
      <c r="BB27" s="33"/>
      <c r="BC27" s="35">
        <f t="shared" si="2"/>
        <v>0</v>
      </c>
    </row>
    <row r="28" spans="1:55" s="10" customFormat="1" ht="16.5" customHeight="1" x14ac:dyDescent="0.2">
      <c r="A28" s="31">
        <f>ROW(B28)-2</f>
        <v>26</v>
      </c>
      <c r="B28" s="12" t="s">
        <v>185</v>
      </c>
      <c r="C28" s="13"/>
      <c r="D28" s="13"/>
      <c r="E28" s="13">
        <v>2</v>
      </c>
      <c r="F28" s="13"/>
      <c r="G28" s="14">
        <v>1E-3</v>
      </c>
      <c r="H28" s="14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4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/>
      <c r="AO28" s="14"/>
      <c r="AP28" s="14"/>
      <c r="AQ28" s="14"/>
      <c r="AR28" s="32">
        <f>IF(AT28=3,3,IF(AT28=4,5,IF(AT28=5,7,0)))</f>
        <v>0</v>
      </c>
      <c r="AS28" s="39">
        <f>SUM(C28:AQ28)</f>
        <v>2.0009999999999999</v>
      </c>
      <c r="AT28" s="33">
        <f>COUNTIF(AX28:BC28,"&gt;0")</f>
        <v>1</v>
      </c>
      <c r="AU28" s="34" t="str">
        <f>IF(AV28&gt;0,"Yes","")</f>
        <v/>
      </c>
      <c r="AV28" s="31">
        <f>COUNTIF(C28:AR28,"M")</f>
        <v>0</v>
      </c>
      <c r="AW28" s="33">
        <f>AS28+IF(AND(AT28&gt;1,AV28&gt;0),1000,0)+IF(AT28&gt;1,500,0)+AV28/1000000</f>
        <v>2.0009999999999999</v>
      </c>
      <c r="AX28" s="33">
        <f t="shared" si="3"/>
        <v>2.0009999999999999</v>
      </c>
      <c r="AY28" s="33">
        <f t="shared" si="3"/>
        <v>0</v>
      </c>
      <c r="AZ28" s="33">
        <f t="shared" si="3"/>
        <v>0</v>
      </c>
      <c r="BA28" s="33">
        <f t="shared" si="3"/>
        <v>0</v>
      </c>
      <c r="BB28" s="33"/>
      <c r="BC28" s="35">
        <f t="shared" si="2"/>
        <v>0</v>
      </c>
    </row>
    <row r="29" spans="1:55" s="10" customFormat="1" ht="16.5" customHeight="1" x14ac:dyDescent="0.2">
      <c r="A29" s="31">
        <f>ROW(B29)-2</f>
        <v>27</v>
      </c>
      <c r="B29" s="12" t="s">
        <v>86</v>
      </c>
      <c r="C29" s="13"/>
      <c r="D29" s="13"/>
      <c r="E29" s="13">
        <v>2</v>
      </c>
      <c r="F29" s="13"/>
      <c r="G29" s="14"/>
      <c r="H29" s="14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4"/>
      <c r="Z29" s="14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  <c r="AO29" s="14"/>
      <c r="AP29" s="14"/>
      <c r="AQ29" s="14"/>
      <c r="AR29" s="32">
        <f>IF(AT29=3,3,IF(AT29=4,5,IF(AT29=5,7,0)))</f>
        <v>0</v>
      </c>
      <c r="AS29" s="39">
        <f>SUM(C29:AQ29)</f>
        <v>2</v>
      </c>
      <c r="AT29" s="33">
        <f>COUNTIF(AX29:BC29,"&gt;0")</f>
        <v>1</v>
      </c>
      <c r="AU29" s="34" t="str">
        <f>IF(AV29&gt;0,"Yes","")</f>
        <v/>
      </c>
      <c r="AV29" s="31">
        <f>COUNTIF(C29:AR29,"M")</f>
        <v>0</v>
      </c>
      <c r="AW29" s="33">
        <f>AS29+IF(AND(AT29&gt;1,AV29&gt;0),1000,0)+IF(AT29&gt;1,500,0)+AV29/1000000</f>
        <v>2</v>
      </c>
      <c r="AX29" s="33">
        <f t="shared" si="3"/>
        <v>2</v>
      </c>
      <c r="AY29" s="33">
        <f t="shared" si="3"/>
        <v>0</v>
      </c>
      <c r="AZ29" s="33">
        <f t="shared" si="3"/>
        <v>0</v>
      </c>
      <c r="BA29" s="33">
        <f t="shared" si="3"/>
        <v>0</v>
      </c>
      <c r="BB29" s="33"/>
      <c r="BC29" s="35">
        <f t="shared" si="2"/>
        <v>0</v>
      </c>
    </row>
    <row r="30" spans="1:55" s="10" customFormat="1" ht="16.5" customHeight="1" x14ac:dyDescent="0.2">
      <c r="A30" s="31">
        <f>ROW(B30)-2</f>
        <v>28</v>
      </c>
      <c r="B30" s="12" t="s">
        <v>579</v>
      </c>
      <c r="C30" s="13"/>
      <c r="D30" s="13"/>
      <c r="E30" s="13"/>
      <c r="F30" s="13">
        <v>2</v>
      </c>
      <c r="G30" s="14"/>
      <c r="H30" s="14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4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4"/>
      <c r="AO30" s="14"/>
      <c r="AP30" s="14"/>
      <c r="AQ30" s="14"/>
      <c r="AR30" s="32">
        <f>IF(AT30=3,3,IF(AT30=4,5,IF(AT30=5,7,0)))</f>
        <v>0</v>
      </c>
      <c r="AS30" s="39">
        <f>SUM(C30:AQ30)</f>
        <v>2</v>
      </c>
      <c r="AT30" s="33">
        <f>COUNTIF(AX30:BC30,"&gt;0")</f>
        <v>1</v>
      </c>
      <c r="AU30" s="34" t="str">
        <f>IF(AV30&gt;0,"Yes","")</f>
        <v/>
      </c>
      <c r="AV30" s="31">
        <f>COUNTIF(C30:AR30,"M")</f>
        <v>0</v>
      </c>
      <c r="AW30" s="33">
        <f>AS30+IF(AND(AT30&gt;1,AV30&gt;0),1000,0)+IF(AT30&gt;1,500,0)+AV30/1000000</f>
        <v>2</v>
      </c>
      <c r="AX30" s="33">
        <f t="shared" si="3"/>
        <v>0</v>
      </c>
      <c r="AY30" s="33">
        <f t="shared" si="3"/>
        <v>2</v>
      </c>
      <c r="AZ30" s="33">
        <f t="shared" si="3"/>
        <v>0</v>
      </c>
      <c r="BA30" s="33">
        <f t="shared" si="3"/>
        <v>0</v>
      </c>
      <c r="BB30" s="33"/>
      <c r="BC30" s="35">
        <f t="shared" si="2"/>
        <v>0</v>
      </c>
    </row>
    <row r="31" spans="1:55" s="10" customFormat="1" ht="16.5" customHeight="1" x14ac:dyDescent="0.2">
      <c r="A31" s="31">
        <f>ROW(B31)-2</f>
        <v>29</v>
      </c>
      <c r="B31" s="12" t="s">
        <v>43</v>
      </c>
      <c r="C31" s="13"/>
      <c r="D31" s="13"/>
      <c r="E31" s="13"/>
      <c r="F31" s="13">
        <v>2</v>
      </c>
      <c r="G31" s="14"/>
      <c r="H31" s="14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4"/>
      <c r="Z31" s="14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4"/>
      <c r="AO31" s="14"/>
      <c r="AP31" s="14"/>
      <c r="AQ31" s="14"/>
      <c r="AR31" s="32">
        <f>IF(AT31=3,3,IF(AT31=4,5,IF(AT31=5,7,0)))</f>
        <v>0</v>
      </c>
      <c r="AS31" s="39">
        <f>SUM(C31:AQ31)</f>
        <v>2</v>
      </c>
      <c r="AT31" s="33">
        <f>COUNTIF(AX31:BC31,"&gt;0")</f>
        <v>1</v>
      </c>
      <c r="AU31" s="34" t="str">
        <f>IF(AV31&gt;0,"Yes","")</f>
        <v/>
      </c>
      <c r="AV31" s="31">
        <f>COUNTIF(C31:AR31,"M")</f>
        <v>0</v>
      </c>
      <c r="AW31" s="33">
        <f>AS31+IF(AND(AT31&gt;1,AV31&gt;0),1000,0)+IF(AT31&gt;1,500,0)+AV31/1000000</f>
        <v>2</v>
      </c>
      <c r="AX31" s="33">
        <f t="shared" si="3"/>
        <v>0</v>
      </c>
      <c r="AY31" s="33">
        <f t="shared" si="3"/>
        <v>2</v>
      </c>
      <c r="AZ31" s="33">
        <f t="shared" si="3"/>
        <v>0</v>
      </c>
      <c r="BA31" s="33">
        <f t="shared" si="3"/>
        <v>0</v>
      </c>
      <c r="BB31" s="33"/>
      <c r="BC31" s="35">
        <f t="shared" si="2"/>
        <v>0</v>
      </c>
    </row>
    <row r="32" spans="1:55" s="10" customFormat="1" ht="16.5" customHeight="1" x14ac:dyDescent="0.2">
      <c r="A32" s="31">
        <f>ROW(B32)-2</f>
        <v>30</v>
      </c>
      <c r="B32" s="12" t="s">
        <v>142</v>
      </c>
      <c r="C32" s="13">
        <v>1</v>
      </c>
      <c r="D32" s="13"/>
      <c r="E32" s="13"/>
      <c r="F32" s="13">
        <v>1E-3</v>
      </c>
      <c r="G32" s="14"/>
      <c r="H32" s="14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4"/>
      <c r="Z32" s="14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4"/>
      <c r="AP32" s="14"/>
      <c r="AQ32" s="14"/>
      <c r="AR32" s="32">
        <f>IF(AT32=3,3,IF(AT32=4,5,IF(AT32=5,7,0)))</f>
        <v>0</v>
      </c>
      <c r="AS32" s="39">
        <f>SUM(C32:AQ32)</f>
        <v>1.0009999999999999</v>
      </c>
      <c r="AT32" s="33">
        <f>COUNTIF(AX32:BC32,"&gt;0")</f>
        <v>1</v>
      </c>
      <c r="AU32" s="34" t="str">
        <f>IF(AV32&gt;0,"Yes","")</f>
        <v/>
      </c>
      <c r="AV32" s="31">
        <f>COUNTIF(C32:AR32,"M")</f>
        <v>0</v>
      </c>
      <c r="AW32" s="33">
        <f>AS32+IF(AND(AT32&gt;1,AV32&gt;0),1000,0)+IF(AT32&gt;1,500,0)+AV32/1000000</f>
        <v>1.0009999999999999</v>
      </c>
      <c r="AX32" s="33">
        <f t="shared" si="3"/>
        <v>0</v>
      </c>
      <c r="AY32" s="33">
        <f t="shared" si="3"/>
        <v>1.0009999999999999</v>
      </c>
      <c r="AZ32" s="33">
        <f t="shared" si="3"/>
        <v>0</v>
      </c>
      <c r="BA32" s="33">
        <f t="shared" si="3"/>
        <v>0</v>
      </c>
      <c r="BB32" s="33"/>
      <c r="BC32" s="35">
        <f t="shared" si="2"/>
        <v>0</v>
      </c>
    </row>
    <row r="33" spans="1:55" s="10" customFormat="1" ht="16.5" customHeight="1" x14ac:dyDescent="0.2">
      <c r="A33" s="31">
        <f>ROW(B33)-2</f>
        <v>31</v>
      </c>
      <c r="B33" s="12" t="s">
        <v>69</v>
      </c>
      <c r="C33" s="13">
        <v>1E-4</v>
      </c>
      <c r="D33" s="13"/>
      <c r="E33" s="13"/>
      <c r="F33" s="13">
        <v>1</v>
      </c>
      <c r="G33" s="14"/>
      <c r="H33" s="14"/>
      <c r="I33" s="13"/>
      <c r="J33" s="13"/>
      <c r="K33" s="14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4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 s="14"/>
      <c r="AP33" s="14"/>
      <c r="AQ33" s="14"/>
      <c r="AR33" s="32">
        <f>IF(AT33=3,3,IF(AT33=4,5,IF(AT33=5,7,0)))</f>
        <v>0</v>
      </c>
      <c r="AS33" s="39">
        <f>SUM(C33:AQ33)</f>
        <v>1.0001</v>
      </c>
      <c r="AT33" s="33">
        <f>COUNTIF(AX33:BC33,"&gt;0")</f>
        <v>1</v>
      </c>
      <c r="AU33" s="34" t="str">
        <f>IF(AV33&gt;0,"Yes","")</f>
        <v/>
      </c>
      <c r="AV33" s="31">
        <f>COUNTIF(C33:AR33,"M")</f>
        <v>0</v>
      </c>
      <c r="AW33" s="33">
        <f>AS33+IF(AND(AT33&gt;1,AV33&gt;0),1000,0)+IF(AT33&gt;1,500,0)+AV33/1000000</f>
        <v>1.0001</v>
      </c>
      <c r="AX33" s="33">
        <f t="shared" si="3"/>
        <v>0</v>
      </c>
      <c r="AY33" s="33">
        <f t="shared" si="3"/>
        <v>1.0001</v>
      </c>
      <c r="AZ33" s="33">
        <f t="shared" si="3"/>
        <v>0</v>
      </c>
      <c r="BA33" s="33">
        <f t="shared" si="3"/>
        <v>0</v>
      </c>
      <c r="BB33" s="33"/>
      <c r="BC33" s="35">
        <f t="shared" si="2"/>
        <v>0</v>
      </c>
    </row>
    <row r="34" spans="1:55" s="10" customFormat="1" ht="16.5" customHeight="1" x14ac:dyDescent="0.2">
      <c r="A34" s="31">
        <f>ROW(B34)-2</f>
        <v>32</v>
      </c>
      <c r="B34" s="12" t="s">
        <v>508</v>
      </c>
      <c r="C34" s="13"/>
      <c r="D34" s="13"/>
      <c r="E34" s="13">
        <v>1</v>
      </c>
      <c r="F34" s="13"/>
      <c r="G34" s="13">
        <v>1E-4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4"/>
      <c r="Z34" s="14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4"/>
      <c r="AP34" s="14"/>
      <c r="AQ34" s="14"/>
      <c r="AR34" s="32">
        <f>IF(AT34=3,3,IF(AT34=4,5,IF(AT34=5,7,0)))</f>
        <v>0</v>
      </c>
      <c r="AS34" s="39">
        <f>SUM(C34:AQ34)</f>
        <v>1.0001</v>
      </c>
      <c r="AT34" s="33">
        <f>COUNTIF(AX34:BC34,"&gt;0")</f>
        <v>1</v>
      </c>
      <c r="AU34" s="34" t="str">
        <f>IF(AV34&gt;0,"Yes","")</f>
        <v/>
      </c>
      <c r="AV34" s="31">
        <f>COUNTIF(C34:AR34,"M")</f>
        <v>0</v>
      </c>
      <c r="AW34" s="33">
        <f>AS34+IF(AND(AT34&gt;1,AV34&gt;0),1000,0)+IF(AT34&gt;1,500,0)+AV34/1000000</f>
        <v>1.0001</v>
      </c>
      <c r="AX34" s="33">
        <f t="shared" si="3"/>
        <v>1.0001</v>
      </c>
      <c r="AY34" s="33">
        <f t="shared" si="3"/>
        <v>0</v>
      </c>
      <c r="AZ34" s="33">
        <f t="shared" si="3"/>
        <v>0</v>
      </c>
      <c r="BA34" s="33">
        <f t="shared" si="3"/>
        <v>0</v>
      </c>
      <c r="BB34" s="33"/>
      <c r="BC34" s="35">
        <f t="shared" si="2"/>
        <v>0</v>
      </c>
    </row>
    <row r="35" spans="1:55" s="10" customFormat="1" ht="16.5" customHeight="1" x14ac:dyDescent="0.2">
      <c r="A35" s="31">
        <f>ROW(B35)-2</f>
        <v>33</v>
      </c>
      <c r="B35" s="12" t="s">
        <v>125</v>
      </c>
      <c r="C35" s="13">
        <v>1</v>
      </c>
      <c r="D35" s="13"/>
      <c r="E35" s="13"/>
      <c r="F35" s="13" t="s">
        <v>153</v>
      </c>
      <c r="G35" s="14"/>
      <c r="H35" s="14"/>
      <c r="I35" s="13"/>
      <c r="J35" s="13"/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14"/>
      <c r="AP35" s="14"/>
      <c r="AQ35" s="14"/>
      <c r="AR35" s="32">
        <f>IF(AT35=3,3,IF(AT35=4,5,IF(AT35=5,7,0)))</f>
        <v>0</v>
      </c>
      <c r="AS35" s="39">
        <f>SUM(C35:AQ35)</f>
        <v>1</v>
      </c>
      <c r="AT35" s="33">
        <f>COUNTIF(AX35:BC35,"&gt;0")</f>
        <v>1</v>
      </c>
      <c r="AU35" s="34" t="str">
        <f>IF(AV35&gt;0,"Yes","")</f>
        <v>Yes</v>
      </c>
      <c r="AV35" s="31">
        <f>COUNTIF(C35:AR35,"M")</f>
        <v>1</v>
      </c>
      <c r="AW35" s="33">
        <f>AS35+IF(AND(AT35&gt;1,AV35&gt;0),1000,0)+IF(AT35&gt;1,500,0)+AV35/1000000</f>
        <v>1.0000009999999999</v>
      </c>
      <c r="AX35" s="33">
        <f t="shared" si="3"/>
        <v>0</v>
      </c>
      <c r="AY35" s="33">
        <f t="shared" si="3"/>
        <v>1</v>
      </c>
      <c r="AZ35" s="33">
        <f t="shared" si="3"/>
        <v>0</v>
      </c>
      <c r="BA35" s="33">
        <f t="shared" si="3"/>
        <v>0</v>
      </c>
      <c r="BB35" s="33"/>
      <c r="BC35" s="35">
        <f t="shared" si="2"/>
        <v>0</v>
      </c>
    </row>
    <row r="36" spans="1:55" s="10" customFormat="1" ht="16.5" customHeight="1" x14ac:dyDescent="0.2">
      <c r="A36" s="31">
        <f>ROW(B36)-2</f>
        <v>34</v>
      </c>
      <c r="B36" s="12" t="s">
        <v>571</v>
      </c>
      <c r="C36" s="13"/>
      <c r="D36" s="13">
        <v>1</v>
      </c>
      <c r="E36" s="13"/>
      <c r="F36" s="13"/>
      <c r="G36" s="14"/>
      <c r="H36" s="14"/>
      <c r="I36" s="13"/>
      <c r="J36" s="13"/>
      <c r="K36" s="14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4"/>
      <c r="AP36" s="14"/>
      <c r="AQ36" s="14"/>
      <c r="AR36" s="32">
        <f>IF(AT36=3,3,IF(AT36=4,5,IF(AT36=5,7,0)))</f>
        <v>0</v>
      </c>
      <c r="AS36" s="39">
        <f>SUM(C36:AQ36)</f>
        <v>1</v>
      </c>
      <c r="AT36" s="33">
        <f>COUNTIF(AX36:BC36,"&gt;0")</f>
        <v>1</v>
      </c>
      <c r="AU36" s="34" t="str">
        <f>IF(AV36&gt;0,"Yes","")</f>
        <v/>
      </c>
      <c r="AV36" s="31">
        <f>COUNTIF(C36:AR36,"M")</f>
        <v>0</v>
      </c>
      <c r="AW36" s="33">
        <f>AS36+IF(AND(AT36&gt;1,AV36&gt;0),1000,0)+IF(AT36&gt;1,500,0)+AV36/1000000</f>
        <v>1</v>
      </c>
      <c r="AX36" s="33">
        <f t="shared" si="3"/>
        <v>0</v>
      </c>
      <c r="AY36" s="33">
        <f t="shared" si="3"/>
        <v>1</v>
      </c>
      <c r="AZ36" s="33">
        <f t="shared" si="3"/>
        <v>0</v>
      </c>
      <c r="BA36" s="33">
        <f t="shared" si="3"/>
        <v>0</v>
      </c>
      <c r="BB36" s="33"/>
      <c r="BC36" s="35">
        <f t="shared" si="2"/>
        <v>0</v>
      </c>
    </row>
    <row r="37" spans="1:55" s="10" customFormat="1" ht="16.5" customHeight="1" x14ac:dyDescent="0.2">
      <c r="A37" s="31">
        <f>ROW(B37)-2</f>
        <v>35</v>
      </c>
      <c r="B37" s="12" t="s">
        <v>582</v>
      </c>
      <c r="C37" s="13"/>
      <c r="D37" s="13"/>
      <c r="E37" s="13"/>
      <c r="F37" s="13"/>
      <c r="G37" s="14">
        <v>1</v>
      </c>
      <c r="H37" s="14"/>
      <c r="I37" s="13"/>
      <c r="J37" s="13"/>
      <c r="K37" s="14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4"/>
      <c r="Z37" s="1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  <c r="AO37" s="14"/>
      <c r="AP37" s="14"/>
      <c r="AQ37" s="14"/>
      <c r="AR37" s="32">
        <f>IF(AT37=3,3,IF(AT37=4,5,IF(AT37=5,7,0)))</f>
        <v>0</v>
      </c>
      <c r="AS37" s="39">
        <f>SUM(C37:AQ37)</f>
        <v>1</v>
      </c>
      <c r="AT37" s="33">
        <f>COUNTIF(AX37:BC37,"&gt;0")</f>
        <v>1</v>
      </c>
      <c r="AU37" s="34" t="str">
        <f>IF(AV37&gt;0,"Yes","")</f>
        <v/>
      </c>
      <c r="AV37" s="31">
        <f>COUNTIF(C37:AR37,"M")</f>
        <v>0</v>
      </c>
      <c r="AW37" s="33">
        <f>AS37+IF(AND(AT37&gt;1,AV37&gt;0),1000,0)+IF(AT37&gt;1,500,0)+AV37/1000000</f>
        <v>1</v>
      </c>
      <c r="AX37" s="33">
        <f t="shared" ref="AX37:BA56" si="4">SUMIF(Events,AX$2,$C37:$AQ37)</f>
        <v>1</v>
      </c>
      <c r="AY37" s="33">
        <f t="shared" si="4"/>
        <v>0</v>
      </c>
      <c r="AZ37" s="33">
        <f t="shared" si="4"/>
        <v>0</v>
      </c>
      <c r="BA37" s="33">
        <f t="shared" si="4"/>
        <v>0</v>
      </c>
      <c r="BB37" s="33"/>
      <c r="BC37" s="35">
        <f t="shared" si="2"/>
        <v>0</v>
      </c>
    </row>
    <row r="38" spans="1:55" s="10" customFormat="1" ht="16.5" customHeight="1" x14ac:dyDescent="0.2">
      <c r="A38" s="31">
        <f>ROW(B38)-2</f>
        <v>36</v>
      </c>
      <c r="B38" s="12" t="s">
        <v>90</v>
      </c>
      <c r="C38" s="13">
        <v>1E-4</v>
      </c>
      <c r="D38" s="13">
        <v>1E-4</v>
      </c>
      <c r="E38" s="13"/>
      <c r="F38" s="13">
        <v>1E-3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4"/>
      <c r="Z38" s="14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14"/>
      <c r="AP38" s="14"/>
      <c r="AQ38" s="14"/>
      <c r="AR38" s="32">
        <f>IF(AT38=3,3,IF(AT38=4,5,IF(AT38=5,7,0)))</f>
        <v>0</v>
      </c>
      <c r="AS38" s="39">
        <f>SUM(C38:AQ38)</f>
        <v>1.2000000000000001E-3</v>
      </c>
      <c r="AT38" s="33">
        <f>COUNTIF(AX38:BC38,"&gt;0")</f>
        <v>1</v>
      </c>
      <c r="AU38" s="34" t="str">
        <f>IF(AV38&gt;0,"Yes","")</f>
        <v/>
      </c>
      <c r="AV38" s="31">
        <f>COUNTIF(C38:AR38,"M")</f>
        <v>0</v>
      </c>
      <c r="AW38" s="33">
        <f>AS38+IF(AND(AT38&gt;1,AV38&gt;0),1000,0)+IF(AT38&gt;1,500,0)+AV38/1000000</f>
        <v>1.2000000000000001E-3</v>
      </c>
      <c r="AX38" s="33">
        <f t="shared" si="4"/>
        <v>0</v>
      </c>
      <c r="AY38" s="33">
        <f t="shared" si="4"/>
        <v>1.2000000000000001E-3</v>
      </c>
      <c r="AZ38" s="33">
        <f t="shared" si="4"/>
        <v>0</v>
      </c>
      <c r="BA38" s="33">
        <f t="shared" si="4"/>
        <v>0</v>
      </c>
      <c r="BB38" s="33"/>
      <c r="BC38" s="35">
        <f t="shared" si="2"/>
        <v>0</v>
      </c>
    </row>
    <row r="39" spans="1:55" s="10" customFormat="1" ht="16.5" customHeight="1" x14ac:dyDescent="0.2">
      <c r="A39" s="31">
        <f>ROW(B39)-2</f>
        <v>37</v>
      </c>
      <c r="B39" s="12" t="s">
        <v>569</v>
      </c>
      <c r="C39" s="13">
        <v>1E-4</v>
      </c>
      <c r="D39" s="13"/>
      <c r="E39" s="13"/>
      <c r="F39" s="13">
        <v>1E-3</v>
      </c>
      <c r="G39" s="14"/>
      <c r="H39" s="14"/>
      <c r="I39" s="13"/>
      <c r="J39" s="13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4"/>
      <c r="Z39" s="14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/>
      <c r="AO39" s="14"/>
      <c r="AP39" s="14"/>
      <c r="AQ39" s="14"/>
      <c r="AR39" s="32">
        <f>IF(AT39=3,3,IF(AT39=4,5,IF(AT39=5,7,0)))</f>
        <v>0</v>
      </c>
      <c r="AS39" s="39">
        <f>SUM(C39:AQ39)</f>
        <v>1.1000000000000001E-3</v>
      </c>
      <c r="AT39" s="33">
        <f>COUNTIF(AX39:BC39,"&gt;0")</f>
        <v>1</v>
      </c>
      <c r="AU39" s="34" t="str">
        <f>IF(AV39&gt;0,"Yes","")</f>
        <v/>
      </c>
      <c r="AV39" s="31">
        <f>COUNTIF(C39:AR39,"M")</f>
        <v>0</v>
      </c>
      <c r="AW39" s="33">
        <f>AS39+IF(AND(AT39&gt;1,AV39&gt;0),1000,0)+IF(AT39&gt;1,500,0)+AV39/1000000</f>
        <v>1.1000000000000001E-3</v>
      </c>
      <c r="AX39" s="33">
        <f t="shared" si="4"/>
        <v>0</v>
      </c>
      <c r="AY39" s="33">
        <f t="shared" si="4"/>
        <v>1.1000000000000001E-3</v>
      </c>
      <c r="AZ39" s="33">
        <f t="shared" si="4"/>
        <v>0</v>
      </c>
      <c r="BA39" s="33">
        <f t="shared" si="4"/>
        <v>0</v>
      </c>
      <c r="BB39" s="33"/>
      <c r="BC39" s="35">
        <f t="shared" si="2"/>
        <v>0</v>
      </c>
    </row>
    <row r="40" spans="1:55" s="10" customFormat="1" ht="16.5" customHeight="1" x14ac:dyDescent="0.2">
      <c r="A40" s="31">
        <f>ROW(B40)-2</f>
        <v>38</v>
      </c>
      <c r="B40" s="12" t="s">
        <v>6</v>
      </c>
      <c r="C40" s="13"/>
      <c r="D40" s="13">
        <v>1E-4</v>
      </c>
      <c r="E40" s="13"/>
      <c r="F40" s="13">
        <v>1E-3</v>
      </c>
      <c r="G40" s="14"/>
      <c r="H40" s="14"/>
      <c r="I40" s="13"/>
      <c r="J40" s="13"/>
      <c r="K40" s="1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4"/>
      <c r="Z40" s="14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  <c r="AO40" s="14"/>
      <c r="AP40" s="14"/>
      <c r="AQ40" s="14"/>
      <c r="AR40" s="32">
        <f>IF(AT40=3,3,IF(AT40=4,5,IF(AT40=5,7,0)))</f>
        <v>0</v>
      </c>
      <c r="AS40" s="39">
        <f>SUM(C40:AQ40)</f>
        <v>1.1000000000000001E-3</v>
      </c>
      <c r="AT40" s="33">
        <f>COUNTIF(AX40:BC40,"&gt;0")</f>
        <v>1</v>
      </c>
      <c r="AU40" s="34" t="str">
        <f>IF(AV40&gt;0,"Yes","")</f>
        <v/>
      </c>
      <c r="AV40" s="31">
        <f>COUNTIF(C40:AR40,"M")</f>
        <v>0</v>
      </c>
      <c r="AW40" s="33">
        <f>AS40+IF(AND(AT40&gt;1,AV40&gt;0),1000,0)+IF(AT40&gt;1,500,0)+AV40/1000000</f>
        <v>1.1000000000000001E-3</v>
      </c>
      <c r="AX40" s="33">
        <f t="shared" si="4"/>
        <v>0</v>
      </c>
      <c r="AY40" s="33">
        <f t="shared" si="4"/>
        <v>1.1000000000000001E-3</v>
      </c>
      <c r="AZ40" s="33">
        <f t="shared" si="4"/>
        <v>0</v>
      </c>
      <c r="BA40" s="33">
        <f t="shared" si="4"/>
        <v>0</v>
      </c>
      <c r="BB40" s="33"/>
      <c r="BC40" s="35">
        <f t="shared" si="2"/>
        <v>0</v>
      </c>
    </row>
    <row r="41" spans="1:55" s="10" customFormat="1" ht="16.5" customHeight="1" x14ac:dyDescent="0.2">
      <c r="A41" s="31">
        <f>ROW(B41)-2</f>
        <v>39</v>
      </c>
      <c r="B41" s="12" t="s">
        <v>562</v>
      </c>
      <c r="C41" s="13"/>
      <c r="D41" s="13"/>
      <c r="E41" s="13">
        <v>1E-3</v>
      </c>
      <c r="F41" s="13"/>
      <c r="G41" s="14"/>
      <c r="H41" s="14"/>
      <c r="I41" s="13"/>
      <c r="J41" s="13"/>
      <c r="K41" s="14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4"/>
      <c r="Z41" s="14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4"/>
      <c r="AP41" s="14"/>
      <c r="AQ41" s="14"/>
      <c r="AR41" s="32">
        <f>IF(AT41=3,3,IF(AT41=4,5,IF(AT41=5,7,0)))</f>
        <v>0</v>
      </c>
      <c r="AS41" s="39">
        <f>SUM(C41:AQ41)</f>
        <v>1E-3</v>
      </c>
      <c r="AT41" s="33">
        <f>COUNTIF(AX41:BC41,"&gt;0")</f>
        <v>1</v>
      </c>
      <c r="AU41" s="34" t="str">
        <f>IF(AV41&gt;0,"Yes","")</f>
        <v/>
      </c>
      <c r="AV41" s="31">
        <f>COUNTIF(C41:AR41,"M")</f>
        <v>0</v>
      </c>
      <c r="AW41" s="33">
        <f>AS41+IF(AND(AT41&gt;1,AV41&gt;0),1000,0)+IF(AT41&gt;1,500,0)+AV41/1000000</f>
        <v>1E-3</v>
      </c>
      <c r="AX41" s="33">
        <f t="shared" si="4"/>
        <v>1E-3</v>
      </c>
      <c r="AY41" s="33">
        <f t="shared" si="4"/>
        <v>0</v>
      </c>
      <c r="AZ41" s="33">
        <f t="shared" si="4"/>
        <v>0</v>
      </c>
      <c r="BA41" s="33">
        <f t="shared" si="4"/>
        <v>0</v>
      </c>
      <c r="BB41" s="33"/>
      <c r="BC41" s="35">
        <f t="shared" si="2"/>
        <v>0</v>
      </c>
    </row>
    <row r="42" spans="1:55" s="10" customFormat="1" ht="16.5" customHeight="1" x14ac:dyDescent="0.2">
      <c r="A42" s="31">
        <f>ROW(B42)-2</f>
        <v>40</v>
      </c>
      <c r="B42" s="12" t="s">
        <v>161</v>
      </c>
      <c r="C42" s="13"/>
      <c r="D42" s="13"/>
      <c r="E42" s="13">
        <v>1E-3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4"/>
      <c r="Z42" s="14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4"/>
      <c r="AP42" s="14"/>
      <c r="AQ42" s="14"/>
      <c r="AR42" s="32">
        <f>IF(AT42=3,3,IF(AT42=4,5,IF(AT42=5,7,0)))</f>
        <v>0</v>
      </c>
      <c r="AS42" s="39">
        <f>SUM(C42:AQ42)</f>
        <v>1E-3</v>
      </c>
      <c r="AT42" s="33">
        <f>COUNTIF(AX42:BC42,"&gt;0")</f>
        <v>1</v>
      </c>
      <c r="AU42" s="34" t="str">
        <f>IF(AV42&gt;0,"Yes","")</f>
        <v/>
      </c>
      <c r="AV42" s="31">
        <f>COUNTIF(C42:AR42,"M")</f>
        <v>0</v>
      </c>
      <c r="AW42" s="33">
        <f>AS42+IF(AND(AT42&gt;1,AV42&gt;0),1000,0)+IF(AT42&gt;1,500,0)+AV42/1000000</f>
        <v>1E-3</v>
      </c>
      <c r="AX42" s="33">
        <f t="shared" si="4"/>
        <v>1E-3</v>
      </c>
      <c r="AY42" s="33">
        <f t="shared" si="4"/>
        <v>0</v>
      </c>
      <c r="AZ42" s="33">
        <f t="shared" si="4"/>
        <v>0</v>
      </c>
      <c r="BA42" s="33">
        <f t="shared" si="4"/>
        <v>0</v>
      </c>
      <c r="BB42" s="33"/>
      <c r="BC42" s="35">
        <f t="shared" si="2"/>
        <v>0</v>
      </c>
    </row>
    <row r="43" spans="1:55" s="10" customFormat="1" ht="16.5" customHeight="1" x14ac:dyDescent="0.2">
      <c r="A43" s="31">
        <f>ROW(B43)-2</f>
        <v>41</v>
      </c>
      <c r="B43" s="12" t="s">
        <v>190</v>
      </c>
      <c r="C43" s="13"/>
      <c r="D43" s="13"/>
      <c r="E43" s="13">
        <v>1E-3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4"/>
      <c r="Z43" s="14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  <c r="AO43" s="14"/>
      <c r="AP43" s="14"/>
      <c r="AQ43" s="14"/>
      <c r="AR43" s="32">
        <f>IF(AT43=3,3,IF(AT43=4,5,IF(AT43=5,7,0)))</f>
        <v>0</v>
      </c>
      <c r="AS43" s="39">
        <f>SUM(C43:AQ43)</f>
        <v>1E-3</v>
      </c>
      <c r="AT43" s="33">
        <f>COUNTIF(AX43:BC43,"&gt;0")</f>
        <v>1</v>
      </c>
      <c r="AU43" s="34" t="str">
        <f>IF(AV43&gt;0,"Yes","")</f>
        <v/>
      </c>
      <c r="AV43" s="31">
        <f>COUNTIF(C43:AR43,"M")</f>
        <v>0</v>
      </c>
      <c r="AW43" s="33">
        <f>AS43+IF(AND(AT43&gt;1,AV43&gt;0),1000,0)+IF(AT43&gt;1,500,0)+AV43/1000000</f>
        <v>1E-3</v>
      </c>
      <c r="AX43" s="33">
        <f t="shared" si="4"/>
        <v>1E-3</v>
      </c>
      <c r="AY43" s="33">
        <f t="shared" si="4"/>
        <v>0</v>
      </c>
      <c r="AZ43" s="33">
        <f t="shared" si="4"/>
        <v>0</v>
      </c>
      <c r="BA43" s="33">
        <f t="shared" si="4"/>
        <v>0</v>
      </c>
      <c r="BB43" s="33"/>
      <c r="BC43" s="35">
        <f t="shared" si="2"/>
        <v>0</v>
      </c>
    </row>
    <row r="44" spans="1:55" s="10" customFormat="1" ht="16.5" customHeight="1" x14ac:dyDescent="0.25">
      <c r="A44" s="31">
        <f>ROW(B44)-2</f>
        <v>42</v>
      </c>
      <c r="B44" s="12" t="s">
        <v>541</v>
      </c>
      <c r="C44" s="14"/>
      <c r="D44" s="14"/>
      <c r="E44" s="13">
        <v>1E-3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3">
        <f>IF(AT44=3,3,IF(AT44=4,5,IF(AT44=5,7,0)))</f>
        <v>0</v>
      </c>
      <c r="AS44" s="39">
        <f>SUM(C44:AQ44)</f>
        <v>1E-3</v>
      </c>
      <c r="AT44" s="33">
        <f>COUNTIF(AX44:BC44,"&gt;0")</f>
        <v>1</v>
      </c>
      <c r="AU44" s="34" t="str">
        <f>IF(AV44&gt;0,"Yes","")</f>
        <v/>
      </c>
      <c r="AV44" s="31">
        <f>COUNTIF(C44:AR44,"M")</f>
        <v>0</v>
      </c>
      <c r="AW44" s="33">
        <f>AS44+IF(AND(AT44&gt;1,AV44&gt;0),1000,0)+IF(AT44&gt;1,500,0)+AV44/1000000</f>
        <v>1E-3</v>
      </c>
      <c r="AX44" s="33">
        <f t="shared" si="4"/>
        <v>1E-3</v>
      </c>
      <c r="AY44" s="33">
        <f t="shared" si="4"/>
        <v>0</v>
      </c>
      <c r="AZ44" s="33">
        <f t="shared" si="4"/>
        <v>0</v>
      </c>
      <c r="BA44" s="33">
        <f t="shared" si="4"/>
        <v>0</v>
      </c>
      <c r="BB44" s="33"/>
      <c r="BC44" s="35">
        <f t="shared" si="2"/>
        <v>0</v>
      </c>
    </row>
    <row r="45" spans="1:55" s="10" customFormat="1" ht="16.5" customHeight="1" x14ac:dyDescent="0.2">
      <c r="A45" s="31">
        <f>ROW(B45)-2</f>
        <v>43</v>
      </c>
      <c r="B45" s="12" t="s">
        <v>573</v>
      </c>
      <c r="C45" s="13"/>
      <c r="D45" s="13"/>
      <c r="E45" s="13"/>
      <c r="F45" s="13">
        <v>1E-3</v>
      </c>
      <c r="G45" s="14"/>
      <c r="H45" s="14"/>
      <c r="I45" s="13"/>
      <c r="J45" s="13"/>
      <c r="K45" s="14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4"/>
      <c r="Z45" s="14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4"/>
      <c r="AO45" s="14"/>
      <c r="AP45" s="14"/>
      <c r="AQ45" s="14"/>
      <c r="AR45" s="32">
        <f>IF(AT45=3,3,IF(AT45=4,5,IF(AT45=5,7,0)))</f>
        <v>0</v>
      </c>
      <c r="AS45" s="39">
        <f>SUM(C45:AQ45)</f>
        <v>1E-3</v>
      </c>
      <c r="AT45" s="33">
        <f>COUNTIF(AX45:BC45,"&gt;0")</f>
        <v>1</v>
      </c>
      <c r="AU45" s="34" t="str">
        <f>IF(AV45&gt;0,"Yes","")</f>
        <v/>
      </c>
      <c r="AV45" s="31">
        <f>COUNTIF(C45:AR45,"M")</f>
        <v>0</v>
      </c>
      <c r="AW45" s="33">
        <f>AS45+IF(AND(AT45&gt;1,AV45&gt;0),1000,0)+IF(AT45&gt;1,500,0)+AV45/1000000</f>
        <v>1E-3</v>
      </c>
      <c r="AX45" s="33">
        <f t="shared" si="4"/>
        <v>0</v>
      </c>
      <c r="AY45" s="33">
        <f t="shared" si="4"/>
        <v>1E-3</v>
      </c>
      <c r="AZ45" s="33">
        <f t="shared" si="4"/>
        <v>0</v>
      </c>
      <c r="BA45" s="33">
        <f t="shared" si="4"/>
        <v>0</v>
      </c>
      <c r="BB45" s="33"/>
      <c r="BC45" s="35">
        <f t="shared" si="2"/>
        <v>0</v>
      </c>
    </row>
    <row r="46" spans="1:55" s="10" customFormat="1" ht="16.5" customHeight="1" x14ac:dyDescent="0.2">
      <c r="A46" s="31">
        <f>ROW(B46)-2</f>
        <v>44</v>
      </c>
      <c r="B46" s="12" t="s">
        <v>265</v>
      </c>
      <c r="C46" s="13"/>
      <c r="D46" s="13"/>
      <c r="E46" s="13"/>
      <c r="F46" s="13">
        <v>1E-3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4"/>
      <c r="Z46" s="14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4"/>
      <c r="AO46" s="14"/>
      <c r="AP46" s="14"/>
      <c r="AQ46" s="14"/>
      <c r="AR46" s="32">
        <f>IF(AT46=3,3,IF(AT46=4,5,IF(AT46=5,7,0)))</f>
        <v>0</v>
      </c>
      <c r="AS46" s="39">
        <f>SUM(C46:AQ46)</f>
        <v>1E-3</v>
      </c>
      <c r="AT46" s="33">
        <f>COUNTIF(AX46:BC46,"&gt;0")</f>
        <v>1</v>
      </c>
      <c r="AU46" s="34" t="str">
        <f>IF(AV46&gt;0,"Yes","")</f>
        <v/>
      </c>
      <c r="AV46" s="31">
        <f>COUNTIF(C46:AR46,"M")</f>
        <v>0</v>
      </c>
      <c r="AW46" s="33">
        <f>AS46+IF(AND(AT46&gt;1,AV46&gt;0),1000,0)+IF(AT46&gt;1,500,0)+AV46/1000000</f>
        <v>1E-3</v>
      </c>
      <c r="AX46" s="33">
        <f t="shared" si="4"/>
        <v>0</v>
      </c>
      <c r="AY46" s="33">
        <f t="shared" si="4"/>
        <v>1E-3</v>
      </c>
      <c r="AZ46" s="33">
        <f t="shared" si="4"/>
        <v>0</v>
      </c>
      <c r="BA46" s="33">
        <f t="shared" si="4"/>
        <v>0</v>
      </c>
      <c r="BB46" s="33"/>
      <c r="BC46" s="35">
        <f t="shared" si="2"/>
        <v>0</v>
      </c>
    </row>
    <row r="47" spans="1:55" s="10" customFormat="1" ht="16.5" customHeight="1" x14ac:dyDescent="0.2">
      <c r="A47" s="31">
        <f>ROW(B47)-2</f>
        <v>45</v>
      </c>
      <c r="B47" s="12" t="s">
        <v>572</v>
      </c>
      <c r="C47" s="13"/>
      <c r="D47" s="13"/>
      <c r="E47" s="13"/>
      <c r="F47" s="13">
        <v>1E-3</v>
      </c>
      <c r="G47" s="14"/>
      <c r="H47" s="14"/>
      <c r="I47" s="13"/>
      <c r="J47" s="13"/>
      <c r="K47" s="14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4"/>
      <c r="Z47" s="14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4"/>
      <c r="AO47" s="14"/>
      <c r="AP47" s="14"/>
      <c r="AQ47" s="14"/>
      <c r="AR47" s="32">
        <f>IF(AT47=3,3,IF(AT47=4,5,IF(AT47=5,7,0)))</f>
        <v>0</v>
      </c>
      <c r="AS47" s="39">
        <f>SUM(C47:AQ47)</f>
        <v>1E-3</v>
      </c>
      <c r="AT47" s="33">
        <f>COUNTIF(AX47:BC47,"&gt;0")</f>
        <v>1</v>
      </c>
      <c r="AU47" s="34" t="str">
        <f>IF(AV47&gt;0,"Yes","")</f>
        <v/>
      </c>
      <c r="AV47" s="31">
        <f>COUNTIF(C47:AR47,"M")</f>
        <v>0</v>
      </c>
      <c r="AW47" s="33">
        <f>AS47+IF(AND(AT47&gt;1,AV47&gt;0),1000,0)+IF(AT47&gt;1,500,0)+AV47/1000000</f>
        <v>1E-3</v>
      </c>
      <c r="AX47" s="33">
        <f t="shared" si="4"/>
        <v>0</v>
      </c>
      <c r="AY47" s="33">
        <f t="shared" si="4"/>
        <v>1E-3</v>
      </c>
      <c r="AZ47" s="33">
        <f t="shared" si="4"/>
        <v>0</v>
      </c>
      <c r="BA47" s="33">
        <f t="shared" si="4"/>
        <v>0</v>
      </c>
      <c r="BB47" s="33"/>
      <c r="BC47" s="35">
        <f t="shared" si="2"/>
        <v>0</v>
      </c>
    </row>
    <row r="48" spans="1:55" s="10" customFormat="1" ht="16.5" customHeight="1" x14ac:dyDescent="0.2">
      <c r="A48" s="31">
        <f>ROW(B48)-2</f>
        <v>46</v>
      </c>
      <c r="B48" s="12" t="s">
        <v>574</v>
      </c>
      <c r="C48" s="13"/>
      <c r="D48" s="13"/>
      <c r="E48" s="13"/>
      <c r="F48" s="13">
        <v>1E-3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4"/>
      <c r="Z48" s="14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4"/>
      <c r="AO48" s="14"/>
      <c r="AP48" s="14"/>
      <c r="AQ48" s="14"/>
      <c r="AR48" s="32">
        <f>IF(AT48=3,3,IF(AT48=4,5,IF(AT48=5,7,0)))</f>
        <v>0</v>
      </c>
      <c r="AS48" s="39">
        <f>SUM(C48:AQ48)</f>
        <v>1E-3</v>
      </c>
      <c r="AT48" s="33">
        <f>COUNTIF(AX48:BC48,"&gt;0")</f>
        <v>1</v>
      </c>
      <c r="AU48" s="34" t="str">
        <f>IF(AV48&gt;0,"Yes","")</f>
        <v/>
      </c>
      <c r="AV48" s="31">
        <f>COUNTIF(C48:AR48,"M")</f>
        <v>0</v>
      </c>
      <c r="AW48" s="33">
        <f>AS48+IF(AND(AT48&gt;1,AV48&gt;0),1000,0)+IF(AT48&gt;1,500,0)+AV48/1000000</f>
        <v>1E-3</v>
      </c>
      <c r="AX48" s="33">
        <f t="shared" si="4"/>
        <v>0</v>
      </c>
      <c r="AY48" s="33">
        <f t="shared" si="4"/>
        <v>1E-3</v>
      </c>
      <c r="AZ48" s="33">
        <f t="shared" si="4"/>
        <v>0</v>
      </c>
      <c r="BA48" s="33">
        <f t="shared" si="4"/>
        <v>0</v>
      </c>
      <c r="BB48" s="33"/>
      <c r="BC48" s="35">
        <f t="shared" si="2"/>
        <v>0</v>
      </c>
    </row>
    <row r="49" spans="1:55" s="10" customFormat="1" ht="16.5" customHeight="1" x14ac:dyDescent="0.2">
      <c r="A49" s="31">
        <f>ROW(B49)-2</f>
        <v>47</v>
      </c>
      <c r="B49" s="12" t="s">
        <v>312</v>
      </c>
      <c r="C49" s="13"/>
      <c r="D49" s="13"/>
      <c r="E49" s="13"/>
      <c r="F49" s="13">
        <v>1E-3</v>
      </c>
      <c r="G49" s="14"/>
      <c r="H49" s="14"/>
      <c r="I49" s="13"/>
      <c r="J49" s="13"/>
      <c r="K49" s="14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14"/>
      <c r="Z49" s="14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4"/>
      <c r="AO49" s="14"/>
      <c r="AP49" s="14"/>
      <c r="AQ49" s="14"/>
      <c r="AR49" s="32">
        <f>IF(AT49=3,3,IF(AT49=4,5,IF(AT49=5,7,0)))</f>
        <v>0</v>
      </c>
      <c r="AS49" s="39">
        <f>SUM(C49:AQ49)</f>
        <v>1E-3</v>
      </c>
      <c r="AT49" s="33">
        <f>COUNTIF(AX49:BC49,"&gt;0")</f>
        <v>1</v>
      </c>
      <c r="AU49" s="34" t="str">
        <f>IF(AV49&gt;0,"Yes","")</f>
        <v/>
      </c>
      <c r="AV49" s="31">
        <f>COUNTIF(C49:AR49,"M")</f>
        <v>0</v>
      </c>
      <c r="AW49" s="33">
        <f>AS49+IF(AND(AT49&gt;1,AV49&gt;0),1000,0)+IF(AT49&gt;1,500,0)+AV49/1000000</f>
        <v>1E-3</v>
      </c>
      <c r="AX49" s="33">
        <f t="shared" si="4"/>
        <v>0</v>
      </c>
      <c r="AY49" s="33">
        <f t="shared" si="4"/>
        <v>1E-3</v>
      </c>
      <c r="AZ49" s="33">
        <f t="shared" si="4"/>
        <v>0</v>
      </c>
      <c r="BA49" s="33">
        <f t="shared" si="4"/>
        <v>0</v>
      </c>
      <c r="BB49" s="33"/>
      <c r="BC49" s="35">
        <f t="shared" si="2"/>
        <v>0</v>
      </c>
    </row>
    <row r="50" spans="1:55" s="10" customFormat="1" ht="16.5" customHeight="1" x14ac:dyDescent="0.2">
      <c r="A50" s="31">
        <f>ROW(B50)-2</f>
        <v>48</v>
      </c>
      <c r="B50" s="12" t="s">
        <v>140</v>
      </c>
      <c r="C50" s="13"/>
      <c r="D50" s="13"/>
      <c r="E50" s="13"/>
      <c r="F50" s="13">
        <v>1E-3</v>
      </c>
      <c r="G50" s="14"/>
      <c r="H50" s="14"/>
      <c r="I50" s="13"/>
      <c r="J50" s="13"/>
      <c r="K50" s="14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4"/>
      <c r="Z50" s="14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4"/>
      <c r="AO50" s="14"/>
      <c r="AP50" s="14"/>
      <c r="AQ50" s="14"/>
      <c r="AR50" s="32">
        <f>IF(AT50=3,3,IF(AT50=4,5,IF(AT50=5,7,0)))</f>
        <v>0</v>
      </c>
      <c r="AS50" s="39">
        <f>SUM(C50:AQ50)</f>
        <v>1E-3</v>
      </c>
      <c r="AT50" s="33">
        <f>COUNTIF(AX50:BC50,"&gt;0")</f>
        <v>1</v>
      </c>
      <c r="AU50" s="34" t="str">
        <f>IF(AV50&gt;0,"Yes","")</f>
        <v/>
      </c>
      <c r="AV50" s="31">
        <f>COUNTIF(C50:AR50,"M")</f>
        <v>0</v>
      </c>
      <c r="AW50" s="33">
        <f>AS50+IF(AND(AT50&gt;1,AV50&gt;0),1000,0)+IF(AT50&gt;1,500,0)+AV50/1000000</f>
        <v>1E-3</v>
      </c>
      <c r="AX50" s="33">
        <f t="shared" si="4"/>
        <v>0</v>
      </c>
      <c r="AY50" s="33">
        <f t="shared" si="4"/>
        <v>1E-3</v>
      </c>
      <c r="AZ50" s="33">
        <f t="shared" si="4"/>
        <v>0</v>
      </c>
      <c r="BA50" s="33">
        <f t="shared" si="4"/>
        <v>0</v>
      </c>
      <c r="BB50" s="33"/>
      <c r="BC50" s="35">
        <f t="shared" si="2"/>
        <v>0</v>
      </c>
    </row>
    <row r="51" spans="1:55" s="10" customFormat="1" ht="16.5" customHeight="1" x14ac:dyDescent="0.2">
      <c r="A51" s="31">
        <f>ROW(B51)-2</f>
        <v>49</v>
      </c>
      <c r="B51" s="12" t="s">
        <v>576</v>
      </c>
      <c r="C51" s="13"/>
      <c r="D51" s="13"/>
      <c r="E51" s="13"/>
      <c r="F51" s="13">
        <v>1E-3</v>
      </c>
      <c r="G51" s="14"/>
      <c r="H51" s="14"/>
      <c r="I51" s="13"/>
      <c r="J51" s="13"/>
      <c r="K51" s="14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4"/>
      <c r="Z51" s="14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4"/>
      <c r="AO51" s="14"/>
      <c r="AP51" s="14"/>
      <c r="AQ51" s="14"/>
      <c r="AR51" s="32">
        <f>IF(AT51=3,3,IF(AT51=4,5,IF(AT51=5,7,0)))</f>
        <v>0</v>
      </c>
      <c r="AS51" s="39">
        <f>SUM(C51:AQ51)</f>
        <v>1E-3</v>
      </c>
      <c r="AT51" s="33">
        <f>COUNTIF(AX51:BC51,"&gt;0")</f>
        <v>1</v>
      </c>
      <c r="AU51" s="34" t="str">
        <f>IF(AV51&gt;0,"Yes","")</f>
        <v/>
      </c>
      <c r="AV51" s="31">
        <f>COUNTIF(C51:AR51,"M")</f>
        <v>0</v>
      </c>
      <c r="AW51" s="33">
        <f>AS51+IF(AND(AT51&gt;1,AV51&gt;0),1000,0)+IF(AT51&gt;1,500,0)+AV51/1000000</f>
        <v>1E-3</v>
      </c>
      <c r="AX51" s="33">
        <f t="shared" si="4"/>
        <v>0</v>
      </c>
      <c r="AY51" s="33">
        <f t="shared" si="4"/>
        <v>1E-3</v>
      </c>
      <c r="AZ51" s="33">
        <f t="shared" si="4"/>
        <v>0</v>
      </c>
      <c r="BA51" s="33">
        <f t="shared" si="4"/>
        <v>0</v>
      </c>
      <c r="BB51" s="33"/>
      <c r="BC51" s="35">
        <f t="shared" si="2"/>
        <v>0</v>
      </c>
    </row>
    <row r="52" spans="1:55" s="10" customFormat="1" ht="16.5" customHeight="1" x14ac:dyDescent="0.2">
      <c r="A52" s="31">
        <f>ROW(B52)-2</f>
        <v>50</v>
      </c>
      <c r="B52" s="12" t="s">
        <v>577</v>
      </c>
      <c r="C52" s="13"/>
      <c r="D52" s="13"/>
      <c r="E52" s="13"/>
      <c r="F52" s="13">
        <v>1E-3</v>
      </c>
      <c r="G52" s="14"/>
      <c r="H52" s="14"/>
      <c r="I52" s="13"/>
      <c r="J52" s="13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4"/>
      <c r="Z52" s="14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4"/>
      <c r="AO52" s="14"/>
      <c r="AP52" s="14"/>
      <c r="AQ52" s="14"/>
      <c r="AR52" s="32">
        <f>IF(AT52=3,3,IF(AT52=4,5,IF(AT52=5,7,0)))</f>
        <v>0</v>
      </c>
      <c r="AS52" s="39">
        <f>SUM(C52:AQ52)</f>
        <v>1E-3</v>
      </c>
      <c r="AT52" s="33">
        <f>COUNTIF(AX52:BC52,"&gt;0")</f>
        <v>1</v>
      </c>
      <c r="AU52" s="34" t="str">
        <f>IF(AV52&gt;0,"Yes","")</f>
        <v/>
      </c>
      <c r="AV52" s="31">
        <f>COUNTIF(C52:AR52,"M")</f>
        <v>0</v>
      </c>
      <c r="AW52" s="33">
        <f>AS52+IF(AND(AT52&gt;1,AV52&gt;0),1000,0)+IF(AT52&gt;1,500,0)+AV52/1000000</f>
        <v>1E-3</v>
      </c>
      <c r="AX52" s="33">
        <f t="shared" si="4"/>
        <v>0</v>
      </c>
      <c r="AY52" s="33">
        <f t="shared" si="4"/>
        <v>1E-3</v>
      </c>
      <c r="AZ52" s="33">
        <f t="shared" si="4"/>
        <v>0</v>
      </c>
      <c r="BA52" s="33">
        <f t="shared" si="4"/>
        <v>0</v>
      </c>
      <c r="BB52" s="33"/>
      <c r="BC52" s="35">
        <f t="shared" si="2"/>
        <v>0</v>
      </c>
    </row>
    <row r="53" spans="1:55" s="10" customFormat="1" ht="16.5" customHeight="1" x14ac:dyDescent="0.2">
      <c r="A53" s="31">
        <f>ROW(B53)-2</f>
        <v>51</v>
      </c>
      <c r="B53" s="12" t="s">
        <v>559</v>
      </c>
      <c r="C53" s="13"/>
      <c r="D53" s="13"/>
      <c r="E53" s="13"/>
      <c r="F53" s="13">
        <v>1E-3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4"/>
      <c r="Z53" s="14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4"/>
      <c r="AO53" s="14"/>
      <c r="AP53" s="14"/>
      <c r="AQ53" s="14"/>
      <c r="AR53" s="32">
        <f>IF(AT53=3,3,IF(AT53=4,5,IF(AT53=5,7,0)))</f>
        <v>0</v>
      </c>
      <c r="AS53" s="39">
        <f>SUM(C53:AQ53)</f>
        <v>1E-3</v>
      </c>
      <c r="AT53" s="33">
        <f>COUNTIF(AX53:BC53,"&gt;0")</f>
        <v>1</v>
      </c>
      <c r="AU53" s="34" t="str">
        <f>IF(AV53&gt;0,"Yes","")</f>
        <v/>
      </c>
      <c r="AV53" s="31">
        <f>COUNTIF(C53:AR53,"M")</f>
        <v>0</v>
      </c>
      <c r="AW53" s="33">
        <f>AS53+IF(AND(AT53&gt;1,AV53&gt;0),1000,0)+IF(AT53&gt;1,500,0)+AV53/1000000</f>
        <v>1E-3</v>
      </c>
      <c r="AX53" s="33">
        <f t="shared" si="4"/>
        <v>0</v>
      </c>
      <c r="AY53" s="33">
        <f t="shared" si="4"/>
        <v>1E-3</v>
      </c>
      <c r="AZ53" s="33">
        <f t="shared" si="4"/>
        <v>0</v>
      </c>
      <c r="BA53" s="33">
        <f t="shared" si="4"/>
        <v>0</v>
      </c>
      <c r="BB53" s="33"/>
      <c r="BC53" s="35">
        <f t="shared" si="2"/>
        <v>0</v>
      </c>
    </row>
    <row r="54" spans="1:55" s="10" customFormat="1" ht="16.5" customHeight="1" x14ac:dyDescent="0.2">
      <c r="A54" s="31">
        <f>ROW(B54)-2</f>
        <v>52</v>
      </c>
      <c r="B54" s="12" t="s">
        <v>575</v>
      </c>
      <c r="C54" s="13"/>
      <c r="D54" s="13"/>
      <c r="E54" s="13"/>
      <c r="F54" s="13">
        <v>1E-3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4"/>
      <c r="Z54" s="14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4"/>
      <c r="AO54" s="14"/>
      <c r="AP54" s="14"/>
      <c r="AQ54" s="14"/>
      <c r="AR54" s="32">
        <f>IF(AT54=3,3,IF(AT54=4,5,IF(AT54=5,7,0)))</f>
        <v>0</v>
      </c>
      <c r="AS54" s="39">
        <f>SUM(C54:AQ54)</f>
        <v>1E-3</v>
      </c>
      <c r="AT54" s="33">
        <f>COUNTIF(AX54:BC54,"&gt;0")</f>
        <v>1</v>
      </c>
      <c r="AU54" s="34" t="str">
        <f>IF(AV54&gt;0,"Yes","")</f>
        <v/>
      </c>
      <c r="AV54" s="31">
        <f>COUNTIF(C54:AR54,"M")</f>
        <v>0</v>
      </c>
      <c r="AW54" s="33">
        <f>AS54+IF(AND(AT54&gt;1,AV54&gt;0),1000,0)+IF(AT54&gt;1,500,0)+AV54/1000000</f>
        <v>1E-3</v>
      </c>
      <c r="AX54" s="33">
        <f t="shared" si="4"/>
        <v>0</v>
      </c>
      <c r="AY54" s="33">
        <f t="shared" si="4"/>
        <v>1E-3</v>
      </c>
      <c r="AZ54" s="33">
        <f t="shared" si="4"/>
        <v>0</v>
      </c>
      <c r="BA54" s="33">
        <f t="shared" si="4"/>
        <v>0</v>
      </c>
      <c r="BB54" s="33"/>
      <c r="BC54" s="35">
        <f t="shared" si="2"/>
        <v>0</v>
      </c>
    </row>
    <row r="55" spans="1:55" s="10" customFormat="1" ht="16.5" customHeight="1" x14ac:dyDescent="0.2">
      <c r="A55" s="31">
        <f>ROW(B55)-2</f>
        <v>53</v>
      </c>
      <c r="B55" s="12" t="s">
        <v>101</v>
      </c>
      <c r="C55" s="13"/>
      <c r="D55" s="13"/>
      <c r="E55" s="13"/>
      <c r="F55" s="13">
        <v>1E-3</v>
      </c>
      <c r="G55" s="14"/>
      <c r="H55" s="14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4"/>
      <c r="Z55" s="14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4"/>
      <c r="AO55" s="14"/>
      <c r="AP55" s="14"/>
      <c r="AQ55" s="14"/>
      <c r="AR55" s="32">
        <f>IF(AT55=3,3,IF(AT55=4,5,IF(AT55=5,7,0)))</f>
        <v>0</v>
      </c>
      <c r="AS55" s="39">
        <f>SUM(C55:AQ55)</f>
        <v>1E-3</v>
      </c>
      <c r="AT55" s="33">
        <f>COUNTIF(AX55:BC55,"&gt;0")</f>
        <v>1</v>
      </c>
      <c r="AU55" s="34" t="str">
        <f>IF(AV55&gt;0,"Yes","")</f>
        <v/>
      </c>
      <c r="AV55" s="31">
        <f>COUNTIF(C55:AR55,"M")</f>
        <v>0</v>
      </c>
      <c r="AW55" s="33">
        <f>AS55+IF(AND(AT55&gt;1,AV55&gt;0),1000,0)+IF(AT55&gt;1,500,0)+AV55/1000000</f>
        <v>1E-3</v>
      </c>
      <c r="AX55" s="33">
        <f t="shared" si="4"/>
        <v>0</v>
      </c>
      <c r="AY55" s="33">
        <f t="shared" si="4"/>
        <v>1E-3</v>
      </c>
      <c r="AZ55" s="33">
        <f t="shared" si="4"/>
        <v>0</v>
      </c>
      <c r="BA55" s="33">
        <f t="shared" si="4"/>
        <v>0</v>
      </c>
      <c r="BB55" s="33"/>
      <c r="BC55" s="35">
        <f t="shared" si="2"/>
        <v>0</v>
      </c>
    </row>
    <row r="56" spans="1:55" s="10" customFormat="1" ht="16.5" customHeight="1" x14ac:dyDescent="0.2">
      <c r="A56" s="31">
        <f>ROW(B56)-2</f>
        <v>54</v>
      </c>
      <c r="B56" s="12" t="s">
        <v>578</v>
      </c>
      <c r="C56" s="13"/>
      <c r="D56" s="13"/>
      <c r="E56" s="13"/>
      <c r="F56" s="13">
        <v>1E-3</v>
      </c>
      <c r="G56" s="14"/>
      <c r="H56" s="14"/>
      <c r="I56" s="13"/>
      <c r="J56" s="13"/>
      <c r="K56" s="14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4"/>
      <c r="Z56" s="14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14"/>
      <c r="AP56" s="14"/>
      <c r="AQ56" s="14"/>
      <c r="AR56" s="32">
        <f>IF(AT56=3,3,IF(AT56=4,5,IF(AT56=5,7,0)))</f>
        <v>0</v>
      </c>
      <c r="AS56" s="39">
        <f>SUM(C56:AQ56)</f>
        <v>1E-3</v>
      </c>
      <c r="AT56" s="33">
        <f>COUNTIF(AX56:BC56,"&gt;0")</f>
        <v>1</v>
      </c>
      <c r="AU56" s="34" t="str">
        <f>IF(AV56&gt;0,"Yes","")</f>
        <v/>
      </c>
      <c r="AV56" s="31">
        <f>COUNTIF(C56:AR56,"M")</f>
        <v>0</v>
      </c>
      <c r="AW56" s="33">
        <f>AS56+IF(AND(AT56&gt;1,AV56&gt;0),1000,0)+IF(AT56&gt;1,500,0)+AV56/1000000</f>
        <v>1E-3</v>
      </c>
      <c r="AX56" s="33">
        <f t="shared" si="4"/>
        <v>0</v>
      </c>
      <c r="AY56" s="33">
        <f t="shared" si="4"/>
        <v>1E-3</v>
      </c>
      <c r="AZ56" s="33">
        <f t="shared" si="4"/>
        <v>0</v>
      </c>
      <c r="BA56" s="33">
        <f t="shared" si="4"/>
        <v>0</v>
      </c>
      <c r="BB56" s="33"/>
      <c r="BC56" s="35">
        <f t="shared" si="2"/>
        <v>0</v>
      </c>
    </row>
    <row r="57" spans="1:55" s="10" customFormat="1" ht="16.5" customHeight="1" x14ac:dyDescent="0.2">
      <c r="A57" s="31">
        <f>ROW(B57)-2</f>
        <v>55</v>
      </c>
      <c r="B57" s="12" t="s">
        <v>583</v>
      </c>
      <c r="C57" s="13"/>
      <c r="D57" s="13"/>
      <c r="E57" s="13"/>
      <c r="F57" s="13"/>
      <c r="G57" s="14">
        <v>1E-3</v>
      </c>
      <c r="H57" s="14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  <c r="Y57" s="14"/>
      <c r="Z57" s="14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14"/>
      <c r="AP57" s="14"/>
      <c r="AQ57" s="14"/>
      <c r="AR57" s="32">
        <f>IF(AT57=3,3,IF(AT57=4,5,IF(AT57=5,7,0)))</f>
        <v>0</v>
      </c>
      <c r="AS57" s="39">
        <f>SUM(C57:AQ57)</f>
        <v>1E-3</v>
      </c>
      <c r="AT57" s="33">
        <f>COUNTIF(AX57:BC57,"&gt;0")</f>
        <v>1</v>
      </c>
      <c r="AU57" s="34" t="str">
        <f>IF(AV57&gt;0,"Yes","")</f>
        <v/>
      </c>
      <c r="AV57" s="31">
        <f>COUNTIF(C57:AR57,"M")</f>
        <v>0</v>
      </c>
      <c r="AW57" s="33">
        <f>AS57+IF(AND(AT57&gt;1,AV57&gt;0),1000,0)+IF(AT57&gt;1,500,0)+AV57/1000000</f>
        <v>1E-3</v>
      </c>
      <c r="AX57" s="33">
        <f t="shared" ref="AX57:BA76" si="5">SUMIF(Events,AX$2,$C57:$AQ57)</f>
        <v>1E-3</v>
      </c>
      <c r="AY57" s="33">
        <f t="shared" si="5"/>
        <v>0</v>
      </c>
      <c r="AZ57" s="33">
        <f t="shared" si="5"/>
        <v>0</v>
      </c>
      <c r="BA57" s="33">
        <f t="shared" si="5"/>
        <v>0</v>
      </c>
      <c r="BB57" s="33"/>
      <c r="BC57" s="35">
        <f t="shared" si="2"/>
        <v>0</v>
      </c>
    </row>
    <row r="58" spans="1:55" s="10" customFormat="1" ht="16.5" customHeight="1" x14ac:dyDescent="0.2">
      <c r="A58" s="31">
        <f>ROW(B58)-2</f>
        <v>56</v>
      </c>
      <c r="B58" s="12" t="s">
        <v>567</v>
      </c>
      <c r="C58" s="13">
        <v>1E-4</v>
      </c>
      <c r="D58" s="13">
        <v>1E-4</v>
      </c>
      <c r="E58" s="13"/>
      <c r="F58" s="13"/>
      <c r="G58" s="14"/>
      <c r="H58" s="14"/>
      <c r="I58" s="13"/>
      <c r="J58" s="13"/>
      <c r="K58" s="14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4"/>
      <c r="Z58" s="14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4"/>
      <c r="AO58" s="14"/>
      <c r="AP58" s="14"/>
      <c r="AQ58" s="14"/>
      <c r="AR58" s="32">
        <f>IF(AT58=3,3,IF(AT58=4,5,IF(AT58=5,7,0)))</f>
        <v>0</v>
      </c>
      <c r="AS58" s="39">
        <f>SUM(C58:AQ58)</f>
        <v>2.0000000000000001E-4</v>
      </c>
      <c r="AT58" s="33">
        <f>COUNTIF(AX58:BC58,"&gt;0")</f>
        <v>1</v>
      </c>
      <c r="AU58" s="34" t="str">
        <f>IF(AV58&gt;0,"Yes","")</f>
        <v/>
      </c>
      <c r="AV58" s="31">
        <f>COUNTIF(C58:AR58,"M")</f>
        <v>0</v>
      </c>
      <c r="AW58" s="33">
        <f>AS58+IF(AND(AT58&gt;1,AV58&gt;0),1000,0)+IF(AT58&gt;1,500,0)+AV58/1000000</f>
        <v>2.0000000000000001E-4</v>
      </c>
      <c r="AX58" s="33">
        <f t="shared" si="5"/>
        <v>0</v>
      </c>
      <c r="AY58" s="33">
        <f t="shared" si="5"/>
        <v>2.0000000000000001E-4</v>
      </c>
      <c r="AZ58" s="33">
        <f t="shared" si="5"/>
        <v>0</v>
      </c>
      <c r="BA58" s="33">
        <f t="shared" si="5"/>
        <v>0</v>
      </c>
      <c r="BB58" s="33"/>
      <c r="BC58" s="35">
        <f t="shared" si="2"/>
        <v>0</v>
      </c>
    </row>
    <row r="59" spans="1:55" s="10" customFormat="1" ht="16.5" customHeight="1" x14ac:dyDescent="0.2">
      <c r="A59" s="31">
        <f>ROW(B59)-2</f>
        <v>57</v>
      </c>
      <c r="B59" s="12" t="s">
        <v>538</v>
      </c>
      <c r="C59" s="13">
        <v>1E-4</v>
      </c>
      <c r="D59" s="13">
        <v>1E-4</v>
      </c>
      <c r="E59" s="13"/>
      <c r="F59" s="13"/>
      <c r="G59" s="14"/>
      <c r="H59" s="14"/>
      <c r="I59" s="13"/>
      <c r="J59" s="13"/>
      <c r="K59" s="14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4"/>
      <c r="Z59" s="14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4"/>
      <c r="AO59" s="14"/>
      <c r="AP59" s="14"/>
      <c r="AQ59" s="14"/>
      <c r="AR59" s="32">
        <f>IF(AT59=3,3,IF(AT59=4,5,IF(AT59=5,7,0)))</f>
        <v>0</v>
      </c>
      <c r="AS59" s="39">
        <f>SUM(C59:AQ59)</f>
        <v>2.0000000000000001E-4</v>
      </c>
      <c r="AT59" s="33">
        <f>COUNTIF(AX59:BC59,"&gt;0")</f>
        <v>1</v>
      </c>
      <c r="AU59" s="34" t="str">
        <f>IF(AV59&gt;0,"Yes","")</f>
        <v/>
      </c>
      <c r="AV59" s="31">
        <f>COUNTIF(C59:AR59,"M")</f>
        <v>0</v>
      </c>
      <c r="AW59" s="33">
        <f>AS59+IF(AND(AT59&gt;1,AV59&gt;0),1000,0)+IF(AT59&gt;1,500,0)+AV59/1000000</f>
        <v>2.0000000000000001E-4</v>
      </c>
      <c r="AX59" s="33">
        <f t="shared" si="5"/>
        <v>0</v>
      </c>
      <c r="AY59" s="33">
        <f t="shared" si="5"/>
        <v>2.0000000000000001E-4</v>
      </c>
      <c r="AZ59" s="33">
        <f t="shared" si="5"/>
        <v>0</v>
      </c>
      <c r="BA59" s="33">
        <f t="shared" si="5"/>
        <v>0</v>
      </c>
      <c r="BB59" s="33"/>
      <c r="BC59" s="35">
        <f t="shared" si="2"/>
        <v>0</v>
      </c>
    </row>
    <row r="60" spans="1:55" s="10" customFormat="1" ht="16.5" customHeight="1" x14ac:dyDescent="0.2">
      <c r="A60" s="31">
        <f>ROW(B60)-2</f>
        <v>58</v>
      </c>
      <c r="B60" s="12" t="s">
        <v>272</v>
      </c>
      <c r="C60" s="13">
        <v>1.0000000000000001E-5</v>
      </c>
      <c r="D60" s="13">
        <v>1E-4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4"/>
      <c r="Z60" s="14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4"/>
      <c r="AO60" s="14"/>
      <c r="AP60" s="14"/>
      <c r="AQ60" s="14"/>
      <c r="AR60" s="32">
        <f>IF(AT60=3,3,IF(AT60=4,5,IF(AT60=5,7,0)))</f>
        <v>0</v>
      </c>
      <c r="AS60" s="39">
        <f>SUM(C60:AQ60)</f>
        <v>1.1E-4</v>
      </c>
      <c r="AT60" s="33">
        <f>COUNTIF(AX60:BC60,"&gt;0")</f>
        <v>1</v>
      </c>
      <c r="AU60" s="34" t="str">
        <f>IF(AV60&gt;0,"Yes","")</f>
        <v/>
      </c>
      <c r="AV60" s="31">
        <f>COUNTIF(C60:AR60,"M")</f>
        <v>0</v>
      </c>
      <c r="AW60" s="33">
        <f>AS60+IF(AND(AT60&gt;1,AV60&gt;0),1000,0)+IF(AT60&gt;1,500,0)+AV60/1000000</f>
        <v>1.1E-4</v>
      </c>
      <c r="AX60" s="33">
        <f t="shared" si="5"/>
        <v>0</v>
      </c>
      <c r="AY60" s="33">
        <f t="shared" si="5"/>
        <v>1.1E-4</v>
      </c>
      <c r="AZ60" s="33">
        <f t="shared" si="5"/>
        <v>0</v>
      </c>
      <c r="BA60" s="33">
        <f t="shared" si="5"/>
        <v>0</v>
      </c>
      <c r="BB60" s="33"/>
      <c r="BC60" s="35">
        <f t="shared" si="2"/>
        <v>0</v>
      </c>
    </row>
    <row r="61" spans="1:55" s="10" customFormat="1" ht="16.5" customHeight="1" x14ac:dyDescent="0.2">
      <c r="A61" s="31">
        <f>ROW(B61)-2</f>
        <v>59</v>
      </c>
      <c r="B61" s="12" t="s">
        <v>566</v>
      </c>
      <c r="C61" s="13">
        <v>1E-4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4"/>
      <c r="Z61" s="14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4"/>
      <c r="AO61" s="14"/>
      <c r="AP61" s="14"/>
      <c r="AQ61" s="14"/>
      <c r="AR61" s="32">
        <f>IF(AT61=3,3,IF(AT61=4,5,IF(AT61=5,7,0)))</f>
        <v>0</v>
      </c>
      <c r="AS61" s="39">
        <f>SUM(C61:AQ61)</f>
        <v>1E-4</v>
      </c>
      <c r="AT61" s="33">
        <f>COUNTIF(AX61:BC61,"&gt;0")</f>
        <v>1</v>
      </c>
      <c r="AU61" s="34" t="str">
        <f>IF(AV61&gt;0,"Yes","")</f>
        <v/>
      </c>
      <c r="AV61" s="31">
        <f>COUNTIF(C61:AR61,"M")</f>
        <v>0</v>
      </c>
      <c r="AW61" s="33">
        <f>AS61+IF(AND(AT61&gt;1,AV61&gt;0),1000,0)+IF(AT61&gt;1,500,0)+AV61/1000000</f>
        <v>1E-4</v>
      </c>
      <c r="AX61" s="33">
        <f t="shared" si="5"/>
        <v>0</v>
      </c>
      <c r="AY61" s="33">
        <f t="shared" si="5"/>
        <v>1E-4</v>
      </c>
      <c r="AZ61" s="33">
        <f t="shared" si="5"/>
        <v>0</v>
      </c>
      <c r="BA61" s="33">
        <f t="shared" si="5"/>
        <v>0</v>
      </c>
      <c r="BB61" s="33"/>
      <c r="BC61" s="35">
        <f t="shared" ref="BC61:BC134" si="6">SUMIF(Events,BC$2,$C61:$AQ61)</f>
        <v>0</v>
      </c>
    </row>
    <row r="62" spans="1:55" s="10" customFormat="1" ht="16.5" customHeight="1" x14ac:dyDescent="0.2">
      <c r="A62" s="31">
        <f>ROW(B62)-2</f>
        <v>60</v>
      </c>
      <c r="B62" s="12" t="s">
        <v>565</v>
      </c>
      <c r="C62" s="13">
        <v>1E-4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4"/>
      <c r="Z62" s="14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4"/>
      <c r="AO62" s="14"/>
      <c r="AP62" s="14"/>
      <c r="AQ62" s="14"/>
      <c r="AR62" s="32">
        <f>IF(AT62=3,3,IF(AT62=4,5,IF(AT62=5,7,0)))</f>
        <v>0</v>
      </c>
      <c r="AS62" s="39">
        <f>SUM(C62:AQ62)</f>
        <v>1E-4</v>
      </c>
      <c r="AT62" s="33">
        <f>COUNTIF(AX62:BC62,"&gt;0")</f>
        <v>1</v>
      </c>
      <c r="AU62" s="34" t="str">
        <f>IF(AV62&gt;0,"Yes","")</f>
        <v/>
      </c>
      <c r="AV62" s="31">
        <f>COUNTIF(C62:AR62,"M")</f>
        <v>0</v>
      </c>
      <c r="AW62" s="33">
        <f>AS62+IF(AND(AT62&gt;1,AV62&gt;0),1000,0)+IF(AT62&gt;1,500,0)+AV62/1000000</f>
        <v>1E-4</v>
      </c>
      <c r="AX62" s="33">
        <f t="shared" si="5"/>
        <v>0</v>
      </c>
      <c r="AY62" s="33">
        <f t="shared" si="5"/>
        <v>1E-4</v>
      </c>
      <c r="AZ62" s="33">
        <f t="shared" si="5"/>
        <v>0</v>
      </c>
      <c r="BA62" s="33">
        <f t="shared" si="5"/>
        <v>0</v>
      </c>
      <c r="BB62" s="33"/>
      <c r="BC62" s="35">
        <f t="shared" si="6"/>
        <v>0</v>
      </c>
    </row>
    <row r="63" spans="1:55" s="10" customFormat="1" ht="16.5" customHeight="1" x14ac:dyDescent="0.2">
      <c r="A63" s="31">
        <f>ROW(B63)-2</f>
        <v>61</v>
      </c>
      <c r="B63" s="12" t="s">
        <v>568</v>
      </c>
      <c r="C63" s="13">
        <v>1E-4</v>
      </c>
      <c r="D63" s="13"/>
      <c r="E63" s="13"/>
      <c r="F63" s="13"/>
      <c r="G63" s="14"/>
      <c r="H63" s="14"/>
      <c r="I63" s="13"/>
      <c r="J63" s="13"/>
      <c r="K63" s="14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4"/>
      <c r="Z63" s="14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4"/>
      <c r="AO63" s="14"/>
      <c r="AP63" s="14"/>
      <c r="AQ63" s="14"/>
      <c r="AR63" s="32">
        <f>IF(AT63=3,3,IF(AT63=4,5,IF(AT63=5,7,0)))</f>
        <v>0</v>
      </c>
      <c r="AS63" s="39">
        <f>SUM(C63:AQ63)</f>
        <v>1E-4</v>
      </c>
      <c r="AT63" s="33">
        <f>COUNTIF(AX63:BC63,"&gt;0")</f>
        <v>1</v>
      </c>
      <c r="AU63" s="34" t="str">
        <f>IF(AV63&gt;0,"Yes","")</f>
        <v/>
      </c>
      <c r="AV63" s="31">
        <f>COUNTIF(C63:AR63,"M")</f>
        <v>0</v>
      </c>
      <c r="AW63" s="33">
        <f>AS63+IF(AND(AT63&gt;1,AV63&gt;0),1000,0)+IF(AT63&gt;1,500,0)+AV63/1000000</f>
        <v>1E-4</v>
      </c>
      <c r="AX63" s="33">
        <f t="shared" si="5"/>
        <v>0</v>
      </c>
      <c r="AY63" s="33">
        <f t="shared" si="5"/>
        <v>1E-4</v>
      </c>
      <c r="AZ63" s="33">
        <f t="shared" si="5"/>
        <v>0</v>
      </c>
      <c r="BA63" s="33">
        <f t="shared" si="5"/>
        <v>0</v>
      </c>
      <c r="BB63" s="33"/>
      <c r="BC63" s="35">
        <f t="shared" si="6"/>
        <v>0</v>
      </c>
    </row>
    <row r="64" spans="1:55" s="10" customFormat="1" ht="16.5" customHeight="1" x14ac:dyDescent="0.2">
      <c r="A64" s="31">
        <f>ROW(B64)-2</f>
        <v>62</v>
      </c>
      <c r="B64" s="12" t="s">
        <v>213</v>
      </c>
      <c r="C64" s="13">
        <v>1.0000000000000001E-5</v>
      </c>
      <c r="D64" s="13"/>
      <c r="E64" s="13"/>
      <c r="F64" s="13"/>
      <c r="G64" s="14"/>
      <c r="H64" s="14"/>
      <c r="I64" s="13"/>
      <c r="J64" s="13"/>
      <c r="K64" s="14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4"/>
      <c r="Z64" s="14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4"/>
      <c r="AO64" s="14"/>
      <c r="AP64" s="14"/>
      <c r="AQ64" s="14"/>
      <c r="AR64" s="32">
        <f>IF(AT64=3,3,IF(AT64=4,5,IF(AT64=5,7,0)))</f>
        <v>0</v>
      </c>
      <c r="AS64" s="39">
        <f>SUM(C64:AQ64)</f>
        <v>1.0000000000000001E-5</v>
      </c>
      <c r="AT64" s="33">
        <f>COUNTIF(AX64:BC64,"&gt;0")</f>
        <v>1</v>
      </c>
      <c r="AU64" s="34" t="str">
        <f>IF(AV64&gt;0,"Yes","")</f>
        <v/>
      </c>
      <c r="AV64" s="31">
        <f>COUNTIF(C64:AR64,"M")</f>
        <v>0</v>
      </c>
      <c r="AW64" s="33">
        <f>AS64+IF(AND(AT64&gt;1,AV64&gt;0),1000,0)+IF(AT64&gt;1,500,0)+AV64/1000000</f>
        <v>1.0000000000000001E-5</v>
      </c>
      <c r="AX64" s="33">
        <f t="shared" si="5"/>
        <v>0</v>
      </c>
      <c r="AY64" s="33">
        <f t="shared" si="5"/>
        <v>1.0000000000000001E-5</v>
      </c>
      <c r="AZ64" s="33">
        <f t="shared" si="5"/>
        <v>0</v>
      </c>
      <c r="BA64" s="33">
        <f t="shared" si="5"/>
        <v>0</v>
      </c>
      <c r="BB64" s="33"/>
      <c r="BC64" s="35">
        <f t="shared" si="6"/>
        <v>0</v>
      </c>
    </row>
    <row r="65" spans="1:61" s="10" customFormat="1" ht="16.5" customHeight="1" x14ac:dyDescent="0.2">
      <c r="A65" s="31">
        <f>ROW(B65)-2</f>
        <v>63</v>
      </c>
      <c r="B65" s="12" t="s">
        <v>24</v>
      </c>
      <c r="C65" s="13" t="s">
        <v>153</v>
      </c>
      <c r="D65" s="13" t="s">
        <v>153</v>
      </c>
      <c r="E65" s="13"/>
      <c r="F65" s="13" t="s">
        <v>153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4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4"/>
      <c r="AO65" s="14"/>
      <c r="AP65" s="14"/>
      <c r="AQ65" s="14"/>
      <c r="AR65" s="32">
        <f>IF(AT65=3,3,IF(AT65=4,5,IF(AT65=5,7,0)))</f>
        <v>0</v>
      </c>
      <c r="AS65" s="39">
        <f>SUM(C65:AQ65)</f>
        <v>0</v>
      </c>
      <c r="AT65" s="33">
        <f>COUNTIF(AX65:BC65,"&gt;0")</f>
        <v>0</v>
      </c>
      <c r="AU65" s="34" t="str">
        <f>IF(AV65&gt;0,"Yes","")</f>
        <v>Yes</v>
      </c>
      <c r="AV65" s="31">
        <f>COUNTIF(C65:AR65,"M")</f>
        <v>3</v>
      </c>
      <c r="AW65" s="33">
        <f>AS65+IF(AND(AT65&gt;1,AV65&gt;0),1000,0)+IF(AT65&gt;1,500,0)+AV65/1000000</f>
        <v>3.0000000000000001E-6</v>
      </c>
      <c r="AX65" s="33">
        <f t="shared" si="5"/>
        <v>0</v>
      </c>
      <c r="AY65" s="33">
        <f t="shared" si="5"/>
        <v>0</v>
      </c>
      <c r="AZ65" s="33">
        <f t="shared" si="5"/>
        <v>0</v>
      </c>
      <c r="BA65" s="33">
        <f t="shared" si="5"/>
        <v>0</v>
      </c>
      <c r="BB65" s="33"/>
      <c r="BC65" s="35">
        <f t="shared" si="6"/>
        <v>0</v>
      </c>
    </row>
    <row r="66" spans="1:61" s="10" customFormat="1" ht="16.5" customHeight="1" x14ac:dyDescent="0.2">
      <c r="A66" s="31">
        <f>ROW(B66)-2</f>
        <v>64</v>
      </c>
      <c r="B66" s="12" t="s">
        <v>28</v>
      </c>
      <c r="C66" s="13" t="s">
        <v>153</v>
      </c>
      <c r="D66" s="13" t="s">
        <v>153</v>
      </c>
      <c r="E66" s="13"/>
      <c r="F66" s="13" t="s">
        <v>153</v>
      </c>
      <c r="G66" s="14"/>
      <c r="H66" s="14"/>
      <c r="I66" s="13"/>
      <c r="J66" s="13"/>
      <c r="K66" s="14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4"/>
      <c r="Z66" s="14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  <c r="AO66" s="14"/>
      <c r="AP66" s="14"/>
      <c r="AQ66" s="14"/>
      <c r="AR66" s="32">
        <f>IF(AT66=3,3,IF(AT66=4,5,IF(AT66=5,7,0)))</f>
        <v>0</v>
      </c>
      <c r="AS66" s="39">
        <f>SUM(C66:AQ66)</f>
        <v>0</v>
      </c>
      <c r="AT66" s="33">
        <f>COUNTIF(AX66:BC66,"&gt;0")</f>
        <v>0</v>
      </c>
      <c r="AU66" s="34" t="str">
        <f>IF(AV66&gt;0,"Yes","")</f>
        <v>Yes</v>
      </c>
      <c r="AV66" s="31">
        <f>COUNTIF(C66:AR66,"M")</f>
        <v>3</v>
      </c>
      <c r="AW66" s="33">
        <f>AS66+IF(AND(AT66&gt;1,AV66&gt;0),1000,0)+IF(AT66&gt;1,500,0)+AV66/1000000</f>
        <v>3.0000000000000001E-6</v>
      </c>
      <c r="AX66" s="33">
        <f t="shared" si="5"/>
        <v>0</v>
      </c>
      <c r="AY66" s="33">
        <f t="shared" si="5"/>
        <v>0</v>
      </c>
      <c r="AZ66" s="33">
        <f t="shared" si="5"/>
        <v>0</v>
      </c>
      <c r="BA66" s="33">
        <f t="shared" si="5"/>
        <v>0</v>
      </c>
      <c r="BB66" s="33"/>
      <c r="BC66" s="35">
        <f t="shared" si="6"/>
        <v>0</v>
      </c>
    </row>
    <row r="67" spans="1:61" s="10" customFormat="1" ht="16.5" customHeight="1" x14ac:dyDescent="0.2">
      <c r="A67" s="31">
        <f>ROW(B67)-2</f>
        <v>65</v>
      </c>
      <c r="B67" s="12" t="s">
        <v>4</v>
      </c>
      <c r="C67" s="13" t="s">
        <v>153</v>
      </c>
      <c r="D67" s="13"/>
      <c r="E67" s="13"/>
      <c r="F67" s="13" t="s">
        <v>153</v>
      </c>
      <c r="G67" s="14"/>
      <c r="H67" s="14"/>
      <c r="I67" s="13"/>
      <c r="J67" s="13"/>
      <c r="K67" s="14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4"/>
      <c r="Z67" s="14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4"/>
      <c r="AO67" s="14"/>
      <c r="AP67" s="14"/>
      <c r="AQ67" s="14"/>
      <c r="AR67" s="32">
        <f>IF(AT67=3,3,IF(AT67=4,5,IF(AT67=5,7,0)))</f>
        <v>0</v>
      </c>
      <c r="AS67" s="39">
        <f>SUM(C67:AQ67)</f>
        <v>0</v>
      </c>
      <c r="AT67" s="33">
        <f>COUNTIF(AX67:BC67,"&gt;0")</f>
        <v>0</v>
      </c>
      <c r="AU67" s="34" t="str">
        <f>IF(AV67&gt;0,"Yes","")</f>
        <v>Yes</v>
      </c>
      <c r="AV67" s="31">
        <f>COUNTIF(C67:AR67,"M")</f>
        <v>2</v>
      </c>
      <c r="AW67" s="33">
        <f>AS67+IF(AND(AT67&gt;1,AV67&gt;0),1000,0)+IF(AT67&gt;1,500,0)+AV67/1000000</f>
        <v>1.9999999999999999E-6</v>
      </c>
      <c r="AX67" s="33">
        <f t="shared" si="5"/>
        <v>0</v>
      </c>
      <c r="AY67" s="33">
        <f t="shared" si="5"/>
        <v>0</v>
      </c>
      <c r="AZ67" s="33">
        <f t="shared" si="5"/>
        <v>0</v>
      </c>
      <c r="BA67" s="33">
        <f t="shared" si="5"/>
        <v>0</v>
      </c>
      <c r="BB67" s="33"/>
      <c r="BC67" s="35">
        <f t="shared" si="6"/>
        <v>0</v>
      </c>
    </row>
    <row r="68" spans="1:61" s="10" customFormat="1" ht="16.5" customHeight="1" x14ac:dyDescent="0.2">
      <c r="A68" s="31">
        <f>ROW(B68)-2</f>
        <v>66</v>
      </c>
      <c r="B68" s="12" t="s">
        <v>31</v>
      </c>
      <c r="C68" s="13" t="s">
        <v>153</v>
      </c>
      <c r="D68" s="13"/>
      <c r="E68" s="13"/>
      <c r="F68" s="13" t="s">
        <v>153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4"/>
      <c r="Z68" s="14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4"/>
      <c r="AO68" s="14"/>
      <c r="AP68" s="14"/>
      <c r="AQ68" s="14"/>
      <c r="AR68" s="32">
        <f>IF(AT68=3,3,IF(AT68=4,5,IF(AT68=5,7,0)))</f>
        <v>0</v>
      </c>
      <c r="AS68" s="39">
        <f>SUM(C68:AQ68)</f>
        <v>0</v>
      </c>
      <c r="AT68" s="33">
        <f>COUNTIF(AX68:BC68,"&gt;0")</f>
        <v>0</v>
      </c>
      <c r="AU68" s="34" t="str">
        <f>IF(AV68&gt;0,"Yes","")</f>
        <v>Yes</v>
      </c>
      <c r="AV68" s="31">
        <f>COUNTIF(C68:AR68,"M")</f>
        <v>2</v>
      </c>
      <c r="AW68" s="33">
        <f>AS68+IF(AND(AT68&gt;1,AV68&gt;0),1000,0)+IF(AT68&gt;1,500,0)+AV68/1000000</f>
        <v>1.9999999999999999E-6</v>
      </c>
      <c r="AX68" s="33">
        <f t="shared" si="5"/>
        <v>0</v>
      </c>
      <c r="AY68" s="33">
        <f t="shared" si="5"/>
        <v>0</v>
      </c>
      <c r="AZ68" s="33">
        <f t="shared" si="5"/>
        <v>0</v>
      </c>
      <c r="BA68" s="33">
        <f t="shared" si="5"/>
        <v>0</v>
      </c>
      <c r="BB68" s="33"/>
      <c r="BC68" s="35">
        <f t="shared" si="6"/>
        <v>0</v>
      </c>
    </row>
    <row r="69" spans="1:61" s="10" customFormat="1" ht="16.5" customHeight="1" x14ac:dyDescent="0.2">
      <c r="A69" s="31">
        <f>ROW(B69)-2</f>
        <v>67</v>
      </c>
      <c r="B69" s="12" t="s">
        <v>47</v>
      </c>
      <c r="C69" s="13"/>
      <c r="D69" s="13" t="s">
        <v>153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4"/>
      <c r="Z69" s="14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4"/>
      <c r="AO69" s="14"/>
      <c r="AP69" s="14"/>
      <c r="AQ69" s="14"/>
      <c r="AR69" s="32">
        <f>IF(AT69=3,3,IF(AT69=4,5,IF(AT69=5,7,0)))</f>
        <v>0</v>
      </c>
      <c r="AS69" s="39">
        <f>SUM(C69:AQ69)</f>
        <v>0</v>
      </c>
      <c r="AT69" s="33">
        <f>COUNTIF(AX69:BC69,"&gt;0")</f>
        <v>0</v>
      </c>
      <c r="AU69" s="34" t="str">
        <f>IF(AV69&gt;0,"Yes","")</f>
        <v>Yes</v>
      </c>
      <c r="AV69" s="31">
        <f>COUNTIF(C69:AR69,"M")</f>
        <v>1</v>
      </c>
      <c r="AW69" s="33">
        <f>AS69+IF(AND(AT69&gt;1,AV69&gt;0),1000,0)+IF(AT69&gt;1,500,0)+AV69/1000000</f>
        <v>9.9999999999999995E-7</v>
      </c>
      <c r="AX69" s="33">
        <f t="shared" si="5"/>
        <v>0</v>
      </c>
      <c r="AY69" s="33">
        <f t="shared" si="5"/>
        <v>0</v>
      </c>
      <c r="AZ69" s="33">
        <f t="shared" si="5"/>
        <v>0</v>
      </c>
      <c r="BA69" s="33">
        <f t="shared" si="5"/>
        <v>0</v>
      </c>
      <c r="BB69" s="33"/>
      <c r="BC69" s="35">
        <f t="shared" si="6"/>
        <v>0</v>
      </c>
    </row>
    <row r="70" spans="1:61" s="10" customFormat="1" ht="16.5" customHeight="1" x14ac:dyDescent="0.2">
      <c r="A70" s="31">
        <f>ROW(B70)-2</f>
        <v>68</v>
      </c>
      <c r="B70" s="12" t="s">
        <v>570</v>
      </c>
      <c r="C70" s="13" t="s">
        <v>153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4"/>
      <c r="Z70" s="14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4"/>
      <c r="AO70" s="14"/>
      <c r="AP70" s="14"/>
      <c r="AQ70" s="14"/>
      <c r="AR70" s="32">
        <f>IF(AT70=3,3,IF(AT70=4,5,IF(AT70=5,7,0)))</f>
        <v>0</v>
      </c>
      <c r="AS70" s="39">
        <f>SUM(C70:AQ70)</f>
        <v>0</v>
      </c>
      <c r="AT70" s="33">
        <f>COUNTIF(AX70:BC70,"&gt;0")</f>
        <v>0</v>
      </c>
      <c r="AU70" s="34" t="str">
        <f>IF(AV70&gt;0,"Yes","")</f>
        <v>Yes</v>
      </c>
      <c r="AV70" s="31">
        <f>COUNTIF(C70:AR70,"M")</f>
        <v>1</v>
      </c>
      <c r="AW70" s="33">
        <f>AS70+IF(AND(AT70&gt;1,AV70&gt;0),1000,0)+IF(AT70&gt;1,500,0)+AV70/1000000</f>
        <v>9.9999999999999995E-7</v>
      </c>
      <c r="AX70" s="33">
        <f t="shared" si="5"/>
        <v>0</v>
      </c>
      <c r="AY70" s="33">
        <f t="shared" si="5"/>
        <v>0</v>
      </c>
      <c r="AZ70" s="33">
        <f t="shared" si="5"/>
        <v>0</v>
      </c>
      <c r="BA70" s="33">
        <f t="shared" si="5"/>
        <v>0</v>
      </c>
      <c r="BB70" s="33"/>
      <c r="BC70" s="35">
        <f t="shared" si="6"/>
        <v>0</v>
      </c>
    </row>
    <row r="71" spans="1:61" s="10" customFormat="1" ht="16.5" customHeight="1" x14ac:dyDescent="0.2">
      <c r="A71" s="31">
        <f>ROW(B71)-2</f>
        <v>69</v>
      </c>
      <c r="B71" s="12" t="s">
        <v>57</v>
      </c>
      <c r="C71" s="13" t="s">
        <v>153</v>
      </c>
      <c r="D71" s="13"/>
      <c r="E71" s="13"/>
      <c r="F71" s="13"/>
      <c r="G71" s="14"/>
      <c r="H71" s="14"/>
      <c r="I71" s="13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4"/>
      <c r="Z71" s="14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4"/>
      <c r="AO71" s="14"/>
      <c r="AP71" s="14"/>
      <c r="AQ71" s="14"/>
      <c r="AR71" s="32">
        <f>IF(AT71=3,3,IF(AT71=4,5,IF(AT71=5,7,0)))</f>
        <v>0</v>
      </c>
      <c r="AS71" s="39">
        <f>SUM(C71:AQ71)</f>
        <v>0</v>
      </c>
      <c r="AT71" s="33">
        <f>COUNTIF(AX71:BC71,"&gt;0")</f>
        <v>0</v>
      </c>
      <c r="AU71" s="34" t="str">
        <f>IF(AV71&gt;0,"Yes","")</f>
        <v>Yes</v>
      </c>
      <c r="AV71" s="31">
        <f>COUNTIF(C71:AR71,"M")</f>
        <v>1</v>
      </c>
      <c r="AW71" s="33">
        <f>AS71+IF(AND(AT71&gt;1,AV71&gt;0),1000,0)+IF(AT71&gt;1,500,0)+AV71/1000000</f>
        <v>9.9999999999999995E-7</v>
      </c>
      <c r="AX71" s="33">
        <f t="shared" si="5"/>
        <v>0</v>
      </c>
      <c r="AY71" s="33">
        <f t="shared" si="5"/>
        <v>0</v>
      </c>
      <c r="AZ71" s="33">
        <f t="shared" si="5"/>
        <v>0</v>
      </c>
      <c r="BA71" s="33">
        <f t="shared" si="5"/>
        <v>0</v>
      </c>
      <c r="BB71" s="33"/>
      <c r="BC71" s="35">
        <f t="shared" si="6"/>
        <v>0</v>
      </c>
    </row>
    <row r="72" spans="1:61" s="10" customFormat="1" ht="16.5" customHeight="1" x14ac:dyDescent="0.2">
      <c r="A72" s="31">
        <f>ROW(B72)-2</f>
        <v>70</v>
      </c>
      <c r="B72" s="12" t="s">
        <v>129</v>
      </c>
      <c r="C72" s="13" t="s">
        <v>153</v>
      </c>
      <c r="D72" s="13"/>
      <c r="E72" s="13"/>
      <c r="F72" s="13"/>
      <c r="G72" s="14"/>
      <c r="H72" s="14"/>
      <c r="I72" s="13"/>
      <c r="J72" s="13"/>
      <c r="K72" s="14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4"/>
      <c r="Z72" s="14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4"/>
      <c r="AO72" s="14"/>
      <c r="AP72" s="14"/>
      <c r="AQ72" s="14"/>
      <c r="AR72" s="32">
        <f>IF(AT72=3,3,IF(AT72=4,5,IF(AT72=5,7,0)))</f>
        <v>0</v>
      </c>
      <c r="AS72" s="39">
        <f>SUM(C72:AQ72)</f>
        <v>0</v>
      </c>
      <c r="AT72" s="33">
        <f>COUNTIF(AX72:BC72,"&gt;0")</f>
        <v>0</v>
      </c>
      <c r="AU72" s="34" t="str">
        <f>IF(AV72&gt;0,"Yes","")</f>
        <v>Yes</v>
      </c>
      <c r="AV72" s="31">
        <f>COUNTIF(C72:AR72,"M")</f>
        <v>1</v>
      </c>
      <c r="AW72" s="33">
        <f>AS72+IF(AND(AT72&gt;1,AV72&gt;0),1000,0)+IF(AT72&gt;1,500,0)+AV72/1000000</f>
        <v>9.9999999999999995E-7</v>
      </c>
      <c r="AX72" s="33">
        <f t="shared" si="5"/>
        <v>0</v>
      </c>
      <c r="AY72" s="33">
        <f t="shared" si="5"/>
        <v>0</v>
      </c>
      <c r="AZ72" s="33">
        <f t="shared" si="5"/>
        <v>0</v>
      </c>
      <c r="BA72" s="33">
        <f t="shared" si="5"/>
        <v>0</v>
      </c>
      <c r="BB72" s="33"/>
      <c r="BC72" s="35">
        <f t="shared" si="6"/>
        <v>0</v>
      </c>
    </row>
    <row r="73" spans="1:61" s="10" customFormat="1" ht="16.5" customHeight="1" x14ac:dyDescent="0.2">
      <c r="A73" s="31">
        <f>ROW(B73)-2</f>
        <v>71</v>
      </c>
      <c r="B73" s="12" t="s">
        <v>465</v>
      </c>
      <c r="C73" s="13" t="s">
        <v>153</v>
      </c>
      <c r="D73" s="13"/>
      <c r="E73" s="13"/>
      <c r="F73" s="13"/>
      <c r="G73" s="14"/>
      <c r="H73" s="14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4"/>
      <c r="Z73" s="14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4"/>
      <c r="AO73" s="14"/>
      <c r="AP73" s="14"/>
      <c r="AQ73" s="14"/>
      <c r="AR73" s="32">
        <f>IF(AT73=3,3,IF(AT73=4,5,IF(AT73=5,7,0)))</f>
        <v>0</v>
      </c>
      <c r="AS73" s="39">
        <f>SUM(C73:AQ73)</f>
        <v>0</v>
      </c>
      <c r="AT73" s="33">
        <f>COUNTIF(AX73:BC73,"&gt;0")</f>
        <v>0</v>
      </c>
      <c r="AU73" s="34" t="str">
        <f>IF(AV73&gt;0,"Yes","")</f>
        <v>Yes</v>
      </c>
      <c r="AV73" s="31">
        <f>COUNTIF(C73:AR73,"M")</f>
        <v>1</v>
      </c>
      <c r="AW73" s="33">
        <f>AS73+IF(AND(AT73&gt;1,AV73&gt;0),1000,0)+IF(AT73&gt;1,500,0)+AV73/1000000</f>
        <v>9.9999999999999995E-7</v>
      </c>
      <c r="AX73" s="33">
        <f t="shared" si="5"/>
        <v>0</v>
      </c>
      <c r="AY73" s="33">
        <f t="shared" si="5"/>
        <v>0</v>
      </c>
      <c r="AZ73" s="33">
        <f t="shared" si="5"/>
        <v>0</v>
      </c>
      <c r="BA73" s="33">
        <f t="shared" si="5"/>
        <v>0</v>
      </c>
      <c r="BB73" s="33"/>
      <c r="BC73" s="35">
        <f t="shared" si="6"/>
        <v>0</v>
      </c>
    </row>
    <row r="74" spans="1:61" s="10" customFormat="1" ht="16.5" customHeight="1" x14ac:dyDescent="0.2">
      <c r="A74" s="31">
        <f>ROW(B74)-2</f>
        <v>72</v>
      </c>
      <c r="B74" s="12" t="s">
        <v>12</v>
      </c>
      <c r="C74" s="13"/>
      <c r="D74" s="13" t="s">
        <v>153</v>
      </c>
      <c r="E74" s="13"/>
      <c r="F74" s="13"/>
      <c r="G74" s="14"/>
      <c r="H74" s="14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4"/>
      <c r="Z74" s="14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4"/>
      <c r="AO74" s="14"/>
      <c r="AP74" s="14"/>
      <c r="AQ74" s="14"/>
      <c r="AR74" s="32">
        <f>IF(AT74=3,3,IF(AT74=4,5,IF(AT74=5,7,0)))</f>
        <v>0</v>
      </c>
      <c r="AS74" s="39">
        <f>SUM(C74:AQ74)</f>
        <v>0</v>
      </c>
      <c r="AT74" s="33">
        <f>COUNTIF(AX74:BC74,"&gt;0")</f>
        <v>0</v>
      </c>
      <c r="AU74" s="34" t="str">
        <f>IF(AV74&gt;0,"Yes","")</f>
        <v>Yes</v>
      </c>
      <c r="AV74" s="31">
        <f>COUNTIF(C74:AR74,"M")</f>
        <v>1</v>
      </c>
      <c r="AW74" s="33">
        <f>AS74+IF(AND(AT74&gt;1,AV74&gt;0),1000,0)+IF(AT74&gt;1,500,0)+AV74/1000000</f>
        <v>9.9999999999999995E-7</v>
      </c>
      <c r="AX74" s="33">
        <f t="shared" si="5"/>
        <v>0</v>
      </c>
      <c r="AY74" s="33">
        <f t="shared" si="5"/>
        <v>0</v>
      </c>
      <c r="AZ74" s="33">
        <f t="shared" si="5"/>
        <v>0</v>
      </c>
      <c r="BA74" s="33">
        <f t="shared" si="5"/>
        <v>0</v>
      </c>
      <c r="BB74" s="33"/>
      <c r="BC74" s="35">
        <f t="shared" si="6"/>
        <v>0</v>
      </c>
    </row>
    <row r="75" spans="1:61" s="10" customFormat="1" ht="16.5" customHeight="1" x14ac:dyDescent="0.25">
      <c r="A75" s="31">
        <f>ROW(B75)-2</f>
        <v>73</v>
      </c>
      <c r="B75" s="12" t="s">
        <v>81</v>
      </c>
      <c r="C75" s="13"/>
      <c r="D75" s="13" t="s">
        <v>153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4"/>
      <c r="Z75" s="14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4"/>
      <c r="AO75" s="14"/>
      <c r="AP75" s="14"/>
      <c r="AQ75" s="14"/>
      <c r="AR75" s="32">
        <f>IF(AT75=3,3,IF(AT75=4,5,IF(AT75=5,7,0)))</f>
        <v>0</v>
      </c>
      <c r="AS75" s="39">
        <f>SUM(C75:AQ75)</f>
        <v>0</v>
      </c>
      <c r="AT75" s="33">
        <f>COUNTIF(AX75:BC75,"&gt;0")</f>
        <v>0</v>
      </c>
      <c r="AU75" s="34" t="str">
        <f>IF(AV75&gt;0,"Yes","")</f>
        <v>Yes</v>
      </c>
      <c r="AV75" s="31">
        <f>COUNTIF(C75:AR75,"M")</f>
        <v>1</v>
      </c>
      <c r="AW75" s="33">
        <f>AS75+IF(AND(AT75&gt;1,AV75&gt;0),1000,0)+IF(AT75&gt;1,500,0)+AV75/1000000</f>
        <v>9.9999999999999995E-7</v>
      </c>
      <c r="AX75" s="33">
        <f t="shared" si="5"/>
        <v>0</v>
      </c>
      <c r="AY75" s="33">
        <f t="shared" si="5"/>
        <v>0</v>
      </c>
      <c r="AZ75" s="33">
        <f t="shared" si="5"/>
        <v>0</v>
      </c>
      <c r="BA75" s="33">
        <f t="shared" si="5"/>
        <v>0</v>
      </c>
      <c r="BB75" s="33"/>
      <c r="BC75" s="35">
        <f t="shared" si="6"/>
        <v>0</v>
      </c>
      <c r="BH75" s="45"/>
      <c r="BI75" s="45"/>
    </row>
    <row r="76" spans="1:61" s="10" customFormat="1" ht="16.5" customHeight="1" x14ac:dyDescent="0.25">
      <c r="A76" s="31">
        <f>ROW(B76)-2</f>
        <v>74</v>
      </c>
      <c r="B76" s="12" t="s">
        <v>11</v>
      </c>
      <c r="C76" s="13"/>
      <c r="D76" s="13" t="s">
        <v>153</v>
      </c>
      <c r="E76" s="13"/>
      <c r="F76" s="13"/>
      <c r="G76" s="14"/>
      <c r="H76" s="14"/>
      <c r="I76" s="13"/>
      <c r="J76" s="13"/>
      <c r="K76" s="1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4"/>
      <c r="Z76" s="14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4"/>
      <c r="AO76" s="14"/>
      <c r="AP76" s="14"/>
      <c r="AQ76" s="14"/>
      <c r="AR76" s="32">
        <f>IF(AT76=3,3,IF(AT76=4,5,IF(AT76=5,7,0)))</f>
        <v>0</v>
      </c>
      <c r="AS76" s="39">
        <f>SUM(C76:AQ76)</f>
        <v>0</v>
      </c>
      <c r="AT76" s="33">
        <f>COUNTIF(AX76:BC76,"&gt;0")</f>
        <v>0</v>
      </c>
      <c r="AU76" s="34" t="str">
        <f>IF(AV76&gt;0,"Yes","")</f>
        <v>Yes</v>
      </c>
      <c r="AV76" s="31">
        <f>COUNTIF(C76:AR76,"M")</f>
        <v>1</v>
      </c>
      <c r="AW76" s="33">
        <f>AS76+IF(AND(AT76&gt;1,AV76&gt;0),1000,0)+IF(AT76&gt;1,500,0)+AV76/1000000</f>
        <v>9.9999999999999995E-7</v>
      </c>
      <c r="AX76" s="33">
        <f t="shared" si="5"/>
        <v>0</v>
      </c>
      <c r="AY76" s="33">
        <f t="shared" si="5"/>
        <v>0</v>
      </c>
      <c r="AZ76" s="33">
        <f t="shared" si="5"/>
        <v>0</v>
      </c>
      <c r="BA76" s="33">
        <f t="shared" si="5"/>
        <v>0</v>
      </c>
      <c r="BB76" s="33"/>
      <c r="BC76" s="35">
        <f t="shared" si="6"/>
        <v>0</v>
      </c>
      <c r="BH76" s="45"/>
      <c r="BI76" s="45"/>
    </row>
    <row r="77" spans="1:61" s="10" customFormat="1" ht="16.5" customHeight="1" x14ac:dyDescent="0.25">
      <c r="A77" s="31">
        <f>ROW(B77)-2</f>
        <v>75</v>
      </c>
      <c r="B77" s="12" t="s">
        <v>198</v>
      </c>
      <c r="C77" s="13"/>
      <c r="D77" s="13"/>
      <c r="E77" s="13" t="s">
        <v>153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4"/>
      <c r="Z77" s="14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4"/>
      <c r="AO77" s="14"/>
      <c r="AP77" s="14"/>
      <c r="AQ77" s="14"/>
      <c r="AR77" s="32">
        <f>IF(AT77=3,3,IF(AT77=4,5,IF(AT77=5,7,0)))</f>
        <v>0</v>
      </c>
      <c r="AS77" s="39">
        <f>SUM(C77:AQ77)</f>
        <v>0</v>
      </c>
      <c r="AT77" s="33">
        <f>COUNTIF(AX77:BC77,"&gt;0")</f>
        <v>0</v>
      </c>
      <c r="AU77" s="34" t="str">
        <f>IF(AV77&gt;0,"Yes","")</f>
        <v>Yes</v>
      </c>
      <c r="AV77" s="31">
        <f>COUNTIF(C77:AR77,"M")</f>
        <v>1</v>
      </c>
      <c r="AW77" s="33">
        <f>AS77+IF(AND(AT77&gt;1,AV77&gt;0),1000,0)+IF(AT77&gt;1,500,0)+AV77/1000000</f>
        <v>9.9999999999999995E-7</v>
      </c>
      <c r="AX77" s="33">
        <f t="shared" ref="AX77:BA99" si="7">SUMIF(Events,AX$2,$C77:$AQ77)</f>
        <v>0</v>
      </c>
      <c r="AY77" s="33">
        <f t="shared" si="7"/>
        <v>0</v>
      </c>
      <c r="AZ77" s="33">
        <f t="shared" si="7"/>
        <v>0</v>
      </c>
      <c r="BA77" s="33">
        <f t="shared" si="7"/>
        <v>0</v>
      </c>
      <c r="BB77" s="33"/>
      <c r="BC77" s="35">
        <f t="shared" si="6"/>
        <v>0</v>
      </c>
      <c r="BH77" s="46"/>
      <c r="BI77" s="46"/>
    </row>
    <row r="78" spans="1:61" s="10" customFormat="1" ht="16.5" customHeight="1" x14ac:dyDescent="0.25">
      <c r="A78" s="31">
        <f>ROW(B78)-2</f>
        <v>76</v>
      </c>
      <c r="B78" s="12" t="s">
        <v>45</v>
      </c>
      <c r="C78" s="13"/>
      <c r="D78" s="13" t="s">
        <v>153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4"/>
      <c r="Z78" s="14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4"/>
      <c r="AO78" s="14"/>
      <c r="AP78" s="14"/>
      <c r="AQ78" s="14"/>
      <c r="AR78" s="32">
        <f>IF(AT78=3,3,IF(AT78=4,5,IF(AT78=5,7,0)))</f>
        <v>0</v>
      </c>
      <c r="AS78" s="39">
        <f>SUM(C78:AQ78)</f>
        <v>0</v>
      </c>
      <c r="AT78" s="33">
        <f>COUNTIF(AX78:BC78,"&gt;0")</f>
        <v>0</v>
      </c>
      <c r="AU78" s="34" t="str">
        <f>IF(AV78&gt;0,"Yes","")</f>
        <v>Yes</v>
      </c>
      <c r="AV78" s="31">
        <f>COUNTIF(C78:AR78,"M")</f>
        <v>1</v>
      </c>
      <c r="AW78" s="33">
        <f>AS78+IF(AND(AT78&gt;1,AV78&gt;0),1000,0)+IF(AT78&gt;1,500,0)+AV78/1000000</f>
        <v>9.9999999999999995E-7</v>
      </c>
      <c r="AX78" s="33">
        <f t="shared" si="7"/>
        <v>0</v>
      </c>
      <c r="AY78" s="33">
        <f t="shared" si="7"/>
        <v>0</v>
      </c>
      <c r="AZ78" s="33">
        <f t="shared" si="7"/>
        <v>0</v>
      </c>
      <c r="BA78" s="33">
        <f t="shared" si="7"/>
        <v>0</v>
      </c>
      <c r="BB78" s="33"/>
      <c r="BC78" s="35">
        <f t="shared" si="6"/>
        <v>0</v>
      </c>
      <c r="BH78" s="45"/>
      <c r="BI78" s="45"/>
    </row>
    <row r="79" spans="1:61" s="10" customFormat="1" ht="16.5" customHeight="1" x14ac:dyDescent="0.25">
      <c r="A79" s="31">
        <f>ROW(B79)-2</f>
        <v>77</v>
      </c>
      <c r="B79" s="12" t="s">
        <v>46</v>
      </c>
      <c r="C79" s="13"/>
      <c r="D79" s="13" t="s">
        <v>153</v>
      </c>
      <c r="E79" s="13"/>
      <c r="F79" s="13"/>
      <c r="G79" s="14"/>
      <c r="H79" s="14"/>
      <c r="I79" s="13"/>
      <c r="J79" s="13"/>
      <c r="K79" s="14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4"/>
      <c r="Z79" s="14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4"/>
      <c r="AO79" s="14"/>
      <c r="AP79" s="14"/>
      <c r="AQ79" s="14"/>
      <c r="AR79" s="32">
        <f>IF(AT79=3,3,IF(AT79=4,5,IF(AT79=5,7,0)))</f>
        <v>0</v>
      </c>
      <c r="AS79" s="39">
        <f>SUM(C79:AQ79)</f>
        <v>0</v>
      </c>
      <c r="AT79" s="33">
        <f>COUNTIF(AX79:BC79,"&gt;0")</f>
        <v>0</v>
      </c>
      <c r="AU79" s="34" t="str">
        <f>IF(AV79&gt;0,"Yes","")</f>
        <v>Yes</v>
      </c>
      <c r="AV79" s="31">
        <f>COUNTIF(C79:AR79,"M")</f>
        <v>1</v>
      </c>
      <c r="AW79" s="33">
        <f>AS79+IF(AND(AT79&gt;1,AV79&gt;0),1000,0)+IF(AT79&gt;1,500,0)+AV79/1000000</f>
        <v>9.9999999999999995E-7</v>
      </c>
      <c r="AX79" s="33">
        <f t="shared" si="7"/>
        <v>0</v>
      </c>
      <c r="AY79" s="33">
        <f t="shared" si="7"/>
        <v>0</v>
      </c>
      <c r="AZ79" s="33">
        <f t="shared" si="7"/>
        <v>0</v>
      </c>
      <c r="BA79" s="33">
        <f t="shared" si="7"/>
        <v>0</v>
      </c>
      <c r="BB79" s="33"/>
      <c r="BC79" s="35">
        <f t="shared" si="6"/>
        <v>0</v>
      </c>
      <c r="BH79" s="45"/>
      <c r="BI79" s="45"/>
    </row>
    <row r="80" spans="1:61" s="10" customFormat="1" ht="16.5" customHeight="1" x14ac:dyDescent="0.25">
      <c r="A80" s="31">
        <f>ROW(B80)-2</f>
        <v>78</v>
      </c>
      <c r="B80" s="12" t="s">
        <v>3</v>
      </c>
      <c r="C80" s="13"/>
      <c r="D80" s="13"/>
      <c r="E80" s="13"/>
      <c r="F80" s="13" t="s">
        <v>153</v>
      </c>
      <c r="G80" s="14"/>
      <c r="H80" s="14"/>
      <c r="I80" s="13"/>
      <c r="J80" s="13"/>
      <c r="K80" s="14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4"/>
      <c r="Z80" s="14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14"/>
      <c r="AP80" s="14"/>
      <c r="AQ80" s="14"/>
      <c r="AR80" s="32">
        <f>IF(AT80=3,3,IF(AT80=4,5,IF(AT80=5,7,0)))</f>
        <v>0</v>
      </c>
      <c r="AS80" s="39">
        <f>SUM(C80:AQ80)</f>
        <v>0</v>
      </c>
      <c r="AT80" s="33">
        <f>COUNTIF(AX80:BC80,"&gt;0")</f>
        <v>0</v>
      </c>
      <c r="AU80" s="34" t="str">
        <f>IF(AV80&gt;0,"Yes","")</f>
        <v>Yes</v>
      </c>
      <c r="AV80" s="31">
        <f>COUNTIF(C80:AR80,"M")</f>
        <v>1</v>
      </c>
      <c r="AW80" s="33">
        <f>AS80+IF(AND(AT80&gt;1,AV80&gt;0),1000,0)+IF(AT80&gt;1,500,0)+AV80/1000000</f>
        <v>9.9999999999999995E-7</v>
      </c>
      <c r="AX80" s="33">
        <f t="shared" si="7"/>
        <v>0</v>
      </c>
      <c r="AY80" s="33">
        <f t="shared" si="7"/>
        <v>0</v>
      </c>
      <c r="AZ80" s="33">
        <f t="shared" si="7"/>
        <v>0</v>
      </c>
      <c r="BA80" s="33">
        <f t="shared" si="7"/>
        <v>0</v>
      </c>
      <c r="BB80" s="33"/>
      <c r="BC80" s="35">
        <f t="shared" si="6"/>
        <v>0</v>
      </c>
      <c r="BH80" s="45"/>
      <c r="BI80" s="45"/>
    </row>
    <row r="81" spans="1:61" s="10" customFormat="1" ht="16.5" customHeight="1" x14ac:dyDescent="0.25">
      <c r="A81" s="31">
        <f>ROW(B81)-2</f>
        <v>79</v>
      </c>
      <c r="B81" s="12" t="s">
        <v>203</v>
      </c>
      <c r="C81" s="13"/>
      <c r="D81" s="13"/>
      <c r="E81" s="13"/>
      <c r="F81" s="13" t="s">
        <v>153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4"/>
      <c r="Z81" s="14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4"/>
      <c r="AO81" s="14"/>
      <c r="AP81" s="14"/>
      <c r="AQ81" s="14"/>
      <c r="AR81" s="32">
        <f>IF(AT81=3,3,IF(AT81=4,5,IF(AT81=5,7,0)))</f>
        <v>0</v>
      </c>
      <c r="AS81" s="39">
        <f>SUM(C81:AQ81)</f>
        <v>0</v>
      </c>
      <c r="AT81" s="33">
        <f>COUNTIF(AX81:BC81,"&gt;0")</f>
        <v>0</v>
      </c>
      <c r="AU81" s="34" t="str">
        <f>IF(AV81&gt;0,"Yes","")</f>
        <v>Yes</v>
      </c>
      <c r="AV81" s="31">
        <f>COUNTIF(C81:AR81,"M")</f>
        <v>1</v>
      </c>
      <c r="AW81" s="33">
        <f>AS81+IF(AND(AT81&gt;1,AV81&gt;0),1000,0)+IF(AT81&gt;1,500,0)+AV81/1000000</f>
        <v>9.9999999999999995E-7</v>
      </c>
      <c r="AX81" s="33">
        <f t="shared" si="7"/>
        <v>0</v>
      </c>
      <c r="AY81" s="33">
        <f t="shared" si="7"/>
        <v>0</v>
      </c>
      <c r="AZ81" s="33">
        <f t="shared" si="7"/>
        <v>0</v>
      </c>
      <c r="BA81" s="33">
        <f t="shared" si="7"/>
        <v>0</v>
      </c>
      <c r="BB81" s="33"/>
      <c r="BC81" s="35">
        <f t="shared" si="6"/>
        <v>0</v>
      </c>
      <c r="BH81" s="45"/>
      <c r="BI81" s="45"/>
    </row>
    <row r="82" spans="1:61" s="10" customFormat="1" ht="16.5" customHeight="1" x14ac:dyDescent="0.25">
      <c r="A82" s="31">
        <f>ROW(B82)-2</f>
        <v>80</v>
      </c>
      <c r="B82" s="12" t="s">
        <v>214</v>
      </c>
      <c r="C82" s="13"/>
      <c r="D82" s="13"/>
      <c r="E82" s="13"/>
      <c r="F82" s="13" t="s">
        <v>153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4"/>
      <c r="Z82" s="14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4"/>
      <c r="AO82" s="14"/>
      <c r="AP82" s="14"/>
      <c r="AQ82" s="14"/>
      <c r="AR82" s="32">
        <f>IF(AT82=3,3,IF(AT82=4,5,IF(AT82=5,7,0)))</f>
        <v>0</v>
      </c>
      <c r="AS82" s="39">
        <f>SUM(C82:AQ82)</f>
        <v>0</v>
      </c>
      <c r="AT82" s="33">
        <f>COUNTIF(AX82:BC82,"&gt;0")</f>
        <v>0</v>
      </c>
      <c r="AU82" s="34" t="str">
        <f>IF(AV82&gt;0,"Yes","")</f>
        <v>Yes</v>
      </c>
      <c r="AV82" s="31">
        <f>COUNTIF(C82:AR82,"M")</f>
        <v>1</v>
      </c>
      <c r="AW82" s="33">
        <f>AS82+IF(AND(AT82&gt;1,AV82&gt;0),1000,0)+IF(AT82&gt;1,500,0)+AV82/1000000</f>
        <v>9.9999999999999995E-7</v>
      </c>
      <c r="AX82" s="33">
        <f t="shared" si="7"/>
        <v>0</v>
      </c>
      <c r="AY82" s="33">
        <f t="shared" si="7"/>
        <v>0</v>
      </c>
      <c r="AZ82" s="33">
        <f t="shared" si="7"/>
        <v>0</v>
      </c>
      <c r="BA82" s="33">
        <f t="shared" si="7"/>
        <v>0</v>
      </c>
      <c r="BB82" s="33"/>
      <c r="BC82" s="35">
        <f t="shared" si="6"/>
        <v>0</v>
      </c>
      <c r="BH82" s="45"/>
      <c r="BI82" s="45"/>
    </row>
    <row r="83" spans="1:61" s="10" customFormat="1" ht="16.5" customHeight="1" x14ac:dyDescent="0.25">
      <c r="A83" s="31">
        <f>ROW(B83)-2</f>
        <v>81</v>
      </c>
      <c r="B83" s="12" t="s">
        <v>580</v>
      </c>
      <c r="C83" s="13"/>
      <c r="D83" s="13"/>
      <c r="E83" s="13"/>
      <c r="F83" s="13" t="s">
        <v>153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4"/>
      <c r="Z83" s="14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4"/>
      <c r="AO83" s="14"/>
      <c r="AP83" s="14"/>
      <c r="AQ83" s="14"/>
      <c r="AR83" s="32">
        <f>IF(AT83=3,3,IF(AT83=4,5,IF(AT83=5,7,0)))</f>
        <v>0</v>
      </c>
      <c r="AS83" s="39">
        <f>SUM(C83:AQ83)</f>
        <v>0</v>
      </c>
      <c r="AT83" s="33">
        <f>COUNTIF(AX83:BC83,"&gt;0")</f>
        <v>0</v>
      </c>
      <c r="AU83" s="34" t="str">
        <f>IF(AV83&gt;0,"Yes","")</f>
        <v>Yes</v>
      </c>
      <c r="AV83" s="31">
        <f>COUNTIF(C83:AR83,"M")</f>
        <v>1</v>
      </c>
      <c r="AW83" s="33">
        <f>AS83+IF(AND(AT83&gt;1,AV83&gt;0),1000,0)+IF(AT83&gt;1,500,0)+AV83/1000000</f>
        <v>9.9999999999999995E-7</v>
      </c>
      <c r="AX83" s="33">
        <f t="shared" si="7"/>
        <v>0</v>
      </c>
      <c r="AY83" s="33">
        <f t="shared" si="7"/>
        <v>0</v>
      </c>
      <c r="AZ83" s="33">
        <f t="shared" si="7"/>
        <v>0</v>
      </c>
      <c r="BA83" s="33">
        <f t="shared" si="7"/>
        <v>0</v>
      </c>
      <c r="BB83" s="33"/>
      <c r="BC83" s="35">
        <f t="shared" si="6"/>
        <v>0</v>
      </c>
      <c r="BH83" s="45"/>
      <c r="BI83" s="45"/>
    </row>
    <row r="84" spans="1:61" s="10" customFormat="1" ht="16.5" customHeight="1" x14ac:dyDescent="0.25">
      <c r="A84" s="31">
        <f>ROW(B84)-2</f>
        <v>82</v>
      </c>
      <c r="B84" s="12" t="s">
        <v>581</v>
      </c>
      <c r="C84" s="13"/>
      <c r="D84" s="13"/>
      <c r="E84" s="13"/>
      <c r="F84" s="13" t="s">
        <v>153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4"/>
      <c r="Z84" s="14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4"/>
      <c r="AO84" s="14"/>
      <c r="AP84" s="14"/>
      <c r="AQ84" s="14"/>
      <c r="AR84" s="32">
        <f>IF(AT84=3,3,IF(AT84=4,5,IF(AT84=5,7,0)))</f>
        <v>0</v>
      </c>
      <c r="AS84" s="39">
        <f>SUM(C84:AQ84)</f>
        <v>0</v>
      </c>
      <c r="AT84" s="33">
        <f>COUNTIF(AX84:BC84,"&gt;0")</f>
        <v>0</v>
      </c>
      <c r="AU84" s="34" t="str">
        <f>IF(AV84&gt;0,"Yes","")</f>
        <v>Yes</v>
      </c>
      <c r="AV84" s="31">
        <f>COUNTIF(C84:AR84,"M")</f>
        <v>1</v>
      </c>
      <c r="AW84" s="33">
        <f>AS84+IF(AND(AT84&gt;1,AV84&gt;0),1000,0)+IF(AT84&gt;1,500,0)+AV84/1000000</f>
        <v>9.9999999999999995E-7</v>
      </c>
      <c r="AX84" s="33">
        <f t="shared" si="7"/>
        <v>0</v>
      </c>
      <c r="AY84" s="33">
        <f t="shared" si="7"/>
        <v>0</v>
      </c>
      <c r="AZ84" s="33">
        <f t="shared" si="7"/>
        <v>0</v>
      </c>
      <c r="BA84" s="33">
        <f t="shared" si="7"/>
        <v>0</v>
      </c>
      <c r="BB84" s="33"/>
      <c r="BC84" s="35">
        <f t="shared" si="6"/>
        <v>0</v>
      </c>
      <c r="BH84" s="45"/>
      <c r="BI84" s="45"/>
    </row>
    <row r="85" spans="1:61" s="10" customFormat="1" ht="16.5" customHeight="1" x14ac:dyDescent="0.25">
      <c r="A85" s="31">
        <f>ROW(B85)-2</f>
        <v>83</v>
      </c>
      <c r="B85" s="12" t="s">
        <v>20</v>
      </c>
      <c r="C85" s="13"/>
      <c r="D85" s="13"/>
      <c r="E85" s="13"/>
      <c r="F85" s="13"/>
      <c r="G85" s="13" t="s">
        <v>153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4"/>
      <c r="Z85" s="14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4"/>
      <c r="AO85" s="14"/>
      <c r="AP85" s="14"/>
      <c r="AQ85" s="14"/>
      <c r="AR85" s="32">
        <f>IF(AT85=3,3,IF(AT85=4,5,IF(AT85=5,7,0)))</f>
        <v>0</v>
      </c>
      <c r="AS85" s="39">
        <f>SUM(C85:AQ85)</f>
        <v>0</v>
      </c>
      <c r="AT85" s="33">
        <f>COUNTIF(AX85:BC85,"&gt;0")</f>
        <v>0</v>
      </c>
      <c r="AU85" s="34" t="str">
        <f>IF(AV85&gt;0,"Yes","")</f>
        <v>Yes</v>
      </c>
      <c r="AV85" s="31">
        <f>COUNTIF(C85:AR85,"M")</f>
        <v>1</v>
      </c>
      <c r="AW85" s="33">
        <f>AS85+IF(AND(AT85&gt;1,AV85&gt;0),1000,0)+IF(AT85&gt;1,500,0)+AV85/1000000</f>
        <v>9.9999999999999995E-7</v>
      </c>
      <c r="AX85" s="33">
        <f t="shared" si="7"/>
        <v>0</v>
      </c>
      <c r="AY85" s="33">
        <f t="shared" si="7"/>
        <v>0</v>
      </c>
      <c r="AZ85" s="33">
        <f t="shared" si="7"/>
        <v>0</v>
      </c>
      <c r="BA85" s="33">
        <f t="shared" si="7"/>
        <v>0</v>
      </c>
      <c r="BB85" s="33"/>
      <c r="BC85" s="35">
        <f t="shared" si="6"/>
        <v>0</v>
      </c>
      <c r="BH85" s="45"/>
      <c r="BI85" s="45"/>
    </row>
    <row r="86" spans="1:61" s="10" customFormat="1" ht="16.5" customHeight="1" x14ac:dyDescent="0.25">
      <c r="A86" s="31">
        <f>ROW(B86)-2</f>
        <v>84</v>
      </c>
      <c r="B86" s="12" t="s">
        <v>497</v>
      </c>
      <c r="C86" s="13"/>
      <c r="D86" s="13"/>
      <c r="E86" s="13"/>
      <c r="F86" s="13"/>
      <c r="G86" s="14"/>
      <c r="H86" s="14"/>
      <c r="I86" s="13"/>
      <c r="J86" s="13"/>
      <c r="K86" s="14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4"/>
      <c r="Z86" s="14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4"/>
      <c r="AO86" s="14"/>
      <c r="AP86" s="14"/>
      <c r="AQ86" s="14"/>
      <c r="AR86" s="32">
        <f>IF(AT86=3,3,IF(AT86=4,5,IF(AT86=5,7,0)))</f>
        <v>0</v>
      </c>
      <c r="AS86" s="39">
        <f>SUM(C86:AQ86)</f>
        <v>0</v>
      </c>
      <c r="AT86" s="33">
        <f>COUNTIF(AX86:BC86,"&gt;0")</f>
        <v>0</v>
      </c>
      <c r="AU86" s="34" t="str">
        <f>IF(AV86&gt;0,"Yes","")</f>
        <v/>
      </c>
      <c r="AV86" s="31">
        <f>COUNTIF(C86:AR86,"M")</f>
        <v>0</v>
      </c>
      <c r="AW86" s="33">
        <f>AS86+IF(AND(AT86&gt;1,AV86&gt;0),1000,0)+IF(AT86&gt;1,500,0)+AV86/1000000</f>
        <v>0</v>
      </c>
      <c r="AX86" s="33">
        <f t="shared" si="7"/>
        <v>0</v>
      </c>
      <c r="AY86" s="33">
        <f t="shared" si="7"/>
        <v>0</v>
      </c>
      <c r="AZ86" s="33">
        <f t="shared" si="7"/>
        <v>0</v>
      </c>
      <c r="BA86" s="33">
        <f t="shared" si="7"/>
        <v>0</v>
      </c>
      <c r="BB86" s="33"/>
      <c r="BC86" s="35">
        <f t="shared" si="6"/>
        <v>0</v>
      </c>
      <c r="BH86" s="45"/>
      <c r="BI86" s="45"/>
    </row>
    <row r="87" spans="1:61" s="10" customFormat="1" ht="16.5" customHeight="1" x14ac:dyDescent="0.25">
      <c r="A87" s="31">
        <f>ROW(B87)-2</f>
        <v>85</v>
      </c>
      <c r="B87" s="12" t="s">
        <v>168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4"/>
      <c r="Z87" s="14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4"/>
      <c r="AO87" s="14"/>
      <c r="AP87" s="14"/>
      <c r="AQ87" s="14"/>
      <c r="AR87" s="32">
        <f>IF(AT87=3,3,IF(AT87=4,5,IF(AT87=5,7,0)))</f>
        <v>0</v>
      </c>
      <c r="AS87" s="39">
        <f>SUM(C87:AQ87)</f>
        <v>0</v>
      </c>
      <c r="AT87" s="33">
        <f>COUNTIF(AX87:BC87,"&gt;0")</f>
        <v>0</v>
      </c>
      <c r="AU87" s="34" t="str">
        <f>IF(AV87&gt;0,"Yes","")</f>
        <v/>
      </c>
      <c r="AV87" s="31">
        <f>COUNTIF(C87:AR87,"M")</f>
        <v>0</v>
      </c>
      <c r="AW87" s="33">
        <f>AS87+IF(AND(AT87&gt;1,AV87&gt;0),1000,0)+IF(AT87&gt;1,500,0)+AV87/1000000</f>
        <v>0</v>
      </c>
      <c r="AX87" s="33">
        <f t="shared" si="7"/>
        <v>0</v>
      </c>
      <c r="AY87" s="33">
        <f t="shared" si="7"/>
        <v>0</v>
      </c>
      <c r="AZ87" s="33">
        <f t="shared" si="7"/>
        <v>0</v>
      </c>
      <c r="BA87" s="33">
        <f t="shared" si="7"/>
        <v>0</v>
      </c>
      <c r="BB87" s="33"/>
      <c r="BC87" s="35">
        <f t="shared" si="6"/>
        <v>0</v>
      </c>
      <c r="BH87" s="45"/>
      <c r="BI87" s="45"/>
    </row>
    <row r="88" spans="1:61" s="10" customFormat="1" ht="16.5" customHeight="1" x14ac:dyDescent="0.25">
      <c r="A88" s="31">
        <f>ROW(B88)-2</f>
        <v>86</v>
      </c>
      <c r="B88" s="12" t="s">
        <v>219</v>
      </c>
      <c r="C88" s="13"/>
      <c r="D88" s="13"/>
      <c r="E88" s="13"/>
      <c r="F88" s="13"/>
      <c r="G88" s="14"/>
      <c r="H88" s="14"/>
      <c r="I88" s="13"/>
      <c r="J88" s="13"/>
      <c r="K88" s="14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4"/>
      <c r="Z88" s="14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O88" s="14"/>
      <c r="AP88" s="14"/>
      <c r="AQ88" s="14"/>
      <c r="AR88" s="32">
        <f>IF(AT88=3,3,IF(AT88=4,5,IF(AT88=5,7,0)))</f>
        <v>0</v>
      </c>
      <c r="AS88" s="39">
        <f>SUM(C88:AQ88)</f>
        <v>0</v>
      </c>
      <c r="AT88" s="33">
        <f>COUNTIF(AX88:BC88,"&gt;0")</f>
        <v>0</v>
      </c>
      <c r="AU88" s="34" t="str">
        <f>IF(AV88&gt;0,"Yes","")</f>
        <v/>
      </c>
      <c r="AV88" s="31">
        <f>COUNTIF(C88:AR88,"M")</f>
        <v>0</v>
      </c>
      <c r="AW88" s="33">
        <f>AS88+IF(AND(AT88&gt;1,AV88&gt;0),1000,0)+IF(AT88&gt;1,500,0)+AV88/1000000</f>
        <v>0</v>
      </c>
      <c r="AX88" s="33">
        <f t="shared" si="7"/>
        <v>0</v>
      </c>
      <c r="AY88" s="33">
        <f t="shared" si="7"/>
        <v>0</v>
      </c>
      <c r="AZ88" s="33">
        <f t="shared" si="7"/>
        <v>0</v>
      </c>
      <c r="BA88" s="33">
        <f t="shared" si="7"/>
        <v>0</v>
      </c>
      <c r="BB88" s="33"/>
      <c r="BC88" s="35">
        <f t="shared" si="6"/>
        <v>0</v>
      </c>
      <c r="BH88" s="45"/>
      <c r="BI88" s="45"/>
    </row>
    <row r="89" spans="1:61" s="10" customFormat="1" ht="16.5" customHeight="1" x14ac:dyDescent="0.25">
      <c r="A89" s="31">
        <f>ROW(B89)-2</f>
        <v>87</v>
      </c>
      <c r="B89" s="12" t="s">
        <v>220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4"/>
      <c r="Z89" s="14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O89" s="14"/>
      <c r="AP89" s="14"/>
      <c r="AQ89" s="14"/>
      <c r="AR89" s="32">
        <f>IF(AT89=3,3,IF(AT89=4,5,IF(AT89=5,7,0)))</f>
        <v>0</v>
      </c>
      <c r="AS89" s="39">
        <f>SUM(C89:AQ89)</f>
        <v>0</v>
      </c>
      <c r="AT89" s="33">
        <f>COUNTIF(AX89:BC89,"&gt;0")</f>
        <v>0</v>
      </c>
      <c r="AU89" s="34" t="str">
        <f>IF(AV89&gt;0,"Yes","")</f>
        <v/>
      </c>
      <c r="AV89" s="31">
        <f>COUNTIF(C89:AR89,"M")</f>
        <v>0</v>
      </c>
      <c r="AW89" s="33">
        <f>AS89+IF(AND(AT89&gt;1,AV89&gt;0),1000,0)+IF(AT89&gt;1,500,0)+AV89/1000000</f>
        <v>0</v>
      </c>
      <c r="AX89" s="33">
        <f t="shared" si="7"/>
        <v>0</v>
      </c>
      <c r="AY89" s="33">
        <f t="shared" si="7"/>
        <v>0</v>
      </c>
      <c r="AZ89" s="33">
        <f t="shared" si="7"/>
        <v>0</v>
      </c>
      <c r="BA89" s="33">
        <f t="shared" si="7"/>
        <v>0</v>
      </c>
      <c r="BB89" s="33"/>
      <c r="BC89" s="35">
        <f t="shared" si="6"/>
        <v>0</v>
      </c>
      <c r="BH89" s="46"/>
      <c r="BI89" s="46"/>
    </row>
    <row r="90" spans="1:61" s="10" customFormat="1" ht="16.5" customHeight="1" x14ac:dyDescent="0.25">
      <c r="A90" s="31">
        <f>ROW(B90)-2</f>
        <v>88</v>
      </c>
      <c r="B90" s="12" t="s">
        <v>72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4"/>
      <c r="Z90" s="14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4"/>
      <c r="AO90" s="14"/>
      <c r="AP90" s="14"/>
      <c r="AQ90" s="14"/>
      <c r="AR90" s="32">
        <f>IF(AT90=3,3,IF(AT90=4,5,IF(AT90=5,7,0)))</f>
        <v>0</v>
      </c>
      <c r="AS90" s="39">
        <f>SUM(C90:AQ90)</f>
        <v>0</v>
      </c>
      <c r="AT90" s="33">
        <f>COUNTIF(AX90:BC90,"&gt;0")</f>
        <v>0</v>
      </c>
      <c r="AU90" s="34" t="str">
        <f>IF(AV90&gt;0,"Yes","")</f>
        <v/>
      </c>
      <c r="AV90" s="31">
        <f>COUNTIF(C90:AR90,"M")</f>
        <v>0</v>
      </c>
      <c r="AW90" s="33">
        <f>AS90+IF(AND(AT90&gt;1,AV90&gt;0),1000,0)+IF(AT90&gt;1,500,0)+AV90/1000000</f>
        <v>0</v>
      </c>
      <c r="AX90" s="33">
        <f t="shared" si="7"/>
        <v>0</v>
      </c>
      <c r="AY90" s="33">
        <f t="shared" si="7"/>
        <v>0</v>
      </c>
      <c r="AZ90" s="33">
        <f t="shared" si="7"/>
        <v>0</v>
      </c>
      <c r="BA90" s="33">
        <f t="shared" si="7"/>
        <v>0</v>
      </c>
      <c r="BB90" s="33"/>
      <c r="BC90" s="35">
        <f t="shared" si="6"/>
        <v>0</v>
      </c>
      <c r="BH90" s="45"/>
      <c r="BI90" s="45"/>
    </row>
    <row r="91" spans="1:61" s="10" customFormat="1" ht="16.5" customHeight="1" x14ac:dyDescent="0.25">
      <c r="A91" s="31">
        <f>ROW(B91)-2</f>
        <v>89</v>
      </c>
      <c r="B91" s="12" t="s">
        <v>221</v>
      </c>
      <c r="C91" s="13"/>
      <c r="D91" s="13"/>
      <c r="E91" s="13"/>
      <c r="F91" s="13"/>
      <c r="G91" s="14"/>
      <c r="H91" s="14"/>
      <c r="I91" s="13"/>
      <c r="J91" s="13"/>
      <c r="K91" s="14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14"/>
      <c r="Z91" s="14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  <c r="AO91" s="14"/>
      <c r="AP91" s="14"/>
      <c r="AQ91" s="14"/>
      <c r="AR91" s="32">
        <f>IF(AT91=3,3,IF(AT91=4,5,IF(AT91=5,7,0)))</f>
        <v>0</v>
      </c>
      <c r="AS91" s="39">
        <f>SUM(C91:AQ91)</f>
        <v>0</v>
      </c>
      <c r="AT91" s="33">
        <f>COUNTIF(AX91:BC91,"&gt;0")</f>
        <v>0</v>
      </c>
      <c r="AU91" s="34" t="str">
        <f>IF(AV91&gt;0,"Yes","")</f>
        <v/>
      </c>
      <c r="AV91" s="31">
        <f>COUNTIF(C91:AR91,"M")</f>
        <v>0</v>
      </c>
      <c r="AW91" s="33">
        <f>AS91+IF(AND(AT91&gt;1,AV91&gt;0),1000,0)+IF(AT91&gt;1,500,0)+AV91/1000000</f>
        <v>0</v>
      </c>
      <c r="AX91" s="33">
        <f t="shared" si="7"/>
        <v>0</v>
      </c>
      <c r="AY91" s="33">
        <f t="shared" si="7"/>
        <v>0</v>
      </c>
      <c r="AZ91" s="33">
        <f t="shared" si="7"/>
        <v>0</v>
      </c>
      <c r="BA91" s="33">
        <f t="shared" si="7"/>
        <v>0</v>
      </c>
      <c r="BB91" s="33"/>
      <c r="BC91" s="35">
        <f t="shared" si="6"/>
        <v>0</v>
      </c>
      <c r="BH91" s="45"/>
      <c r="BI91" s="45"/>
    </row>
    <row r="92" spans="1:61" s="10" customFormat="1" ht="16.5" customHeight="1" x14ac:dyDescent="0.25">
      <c r="A92" s="31">
        <f>ROW(B92)-2</f>
        <v>90</v>
      </c>
      <c r="B92" s="12" t="s">
        <v>222</v>
      </c>
      <c r="C92" s="13"/>
      <c r="D92" s="13"/>
      <c r="E92" s="13"/>
      <c r="F92" s="13"/>
      <c r="G92" s="14"/>
      <c r="H92" s="14"/>
      <c r="I92" s="13"/>
      <c r="J92" s="13"/>
      <c r="K92" s="14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4"/>
      <c r="Z92" s="14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4"/>
      <c r="AO92" s="14"/>
      <c r="AP92" s="14"/>
      <c r="AQ92" s="14"/>
      <c r="AR92" s="32">
        <f>IF(AT92=3,3,IF(AT92=4,5,IF(AT92=5,7,0)))</f>
        <v>0</v>
      </c>
      <c r="AS92" s="39">
        <f>SUM(C92:AQ92)</f>
        <v>0</v>
      </c>
      <c r="AT92" s="33">
        <f>COUNTIF(AX92:BC92,"&gt;0")</f>
        <v>0</v>
      </c>
      <c r="AU92" s="34" t="str">
        <f>IF(AV92&gt;0,"Yes","")</f>
        <v/>
      </c>
      <c r="AV92" s="31">
        <f>COUNTIF(C92:AR92,"M")</f>
        <v>0</v>
      </c>
      <c r="AW92" s="33">
        <f>AS92+IF(AND(AT92&gt;1,AV92&gt;0),1000,0)+IF(AT92&gt;1,500,0)+AV92/1000000</f>
        <v>0</v>
      </c>
      <c r="AX92" s="33">
        <f t="shared" si="7"/>
        <v>0</v>
      </c>
      <c r="AY92" s="33">
        <f t="shared" si="7"/>
        <v>0</v>
      </c>
      <c r="AZ92" s="33">
        <f t="shared" si="7"/>
        <v>0</v>
      </c>
      <c r="BA92" s="33">
        <f t="shared" si="7"/>
        <v>0</v>
      </c>
      <c r="BB92" s="33"/>
      <c r="BC92" s="35">
        <f t="shared" si="6"/>
        <v>0</v>
      </c>
      <c r="BH92" s="45"/>
      <c r="BI92" s="45"/>
    </row>
    <row r="93" spans="1:61" s="10" customFormat="1" ht="16.5" customHeight="1" x14ac:dyDescent="0.25">
      <c r="A93" s="31">
        <f>ROW(B93)-2</f>
        <v>91</v>
      </c>
      <c r="B93" s="12" t="s">
        <v>548</v>
      </c>
      <c r="C93" s="13"/>
      <c r="D93" s="13"/>
      <c r="E93" s="13"/>
      <c r="F93" s="13"/>
      <c r="G93" s="14"/>
      <c r="H93" s="14"/>
      <c r="I93" s="13"/>
      <c r="J93" s="13"/>
      <c r="K93" s="14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4"/>
      <c r="Z93" s="14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4"/>
      <c r="AO93" s="14"/>
      <c r="AP93" s="14"/>
      <c r="AQ93" s="14"/>
      <c r="AR93" s="32">
        <f>IF(AT93=3,3,IF(AT93=4,5,IF(AT93=5,7,0)))</f>
        <v>0</v>
      </c>
      <c r="AS93" s="39">
        <f>SUM(C93:AQ93)</f>
        <v>0</v>
      </c>
      <c r="AT93" s="33">
        <f>COUNTIF(AX93:BC93,"&gt;0")</f>
        <v>0</v>
      </c>
      <c r="AU93" s="34" t="str">
        <f>IF(AV93&gt;0,"Yes","")</f>
        <v/>
      </c>
      <c r="AV93" s="31">
        <f>COUNTIF(C93:AR93,"M")</f>
        <v>0</v>
      </c>
      <c r="AW93" s="33">
        <f>AS93+IF(AND(AT93&gt;1,AV93&gt;0),1000,0)+IF(AT93&gt;1,500,0)+AV93/1000000</f>
        <v>0</v>
      </c>
      <c r="AX93" s="33">
        <f t="shared" si="7"/>
        <v>0</v>
      </c>
      <c r="AY93" s="33">
        <f t="shared" si="7"/>
        <v>0</v>
      </c>
      <c r="AZ93" s="33">
        <f t="shared" si="7"/>
        <v>0</v>
      </c>
      <c r="BA93" s="33">
        <f t="shared" si="7"/>
        <v>0</v>
      </c>
      <c r="BB93" s="33"/>
      <c r="BC93" s="35">
        <f t="shared" si="6"/>
        <v>0</v>
      </c>
      <c r="BH93" s="45"/>
      <c r="BI93" s="45"/>
    </row>
    <row r="94" spans="1:61" s="10" customFormat="1" ht="16.5" customHeight="1" x14ac:dyDescent="0.25">
      <c r="A94" s="31">
        <f>ROW(B94)-2</f>
        <v>92</v>
      </c>
      <c r="B94" s="12" t="s">
        <v>7</v>
      </c>
      <c r="C94" s="13"/>
      <c r="D94" s="13"/>
      <c r="E94" s="13"/>
      <c r="F94" s="13"/>
      <c r="G94" s="14"/>
      <c r="H94" s="14"/>
      <c r="I94" s="13"/>
      <c r="J94" s="13"/>
      <c r="K94" s="14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4"/>
      <c r="Z94" s="14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4"/>
      <c r="AO94" s="14"/>
      <c r="AP94" s="14"/>
      <c r="AQ94" s="14"/>
      <c r="AR94" s="32">
        <f>IF(AT94=3,3,IF(AT94=4,5,IF(AT94=5,7,0)))</f>
        <v>0</v>
      </c>
      <c r="AS94" s="39">
        <f>SUM(C94:AQ94)</f>
        <v>0</v>
      </c>
      <c r="AT94" s="33">
        <f>COUNTIF(AX94:BC94,"&gt;0")</f>
        <v>0</v>
      </c>
      <c r="AU94" s="34" t="str">
        <f>IF(AV94&gt;0,"Yes","")</f>
        <v/>
      </c>
      <c r="AV94" s="31">
        <f>COUNTIF(C94:AR94,"M")</f>
        <v>0</v>
      </c>
      <c r="AW94" s="33">
        <f>AS94+IF(AND(AT94&gt;1,AV94&gt;0),1000,0)+IF(AT94&gt;1,500,0)+AV94/1000000</f>
        <v>0</v>
      </c>
      <c r="AX94" s="33">
        <f t="shared" si="7"/>
        <v>0</v>
      </c>
      <c r="AY94" s="33">
        <f t="shared" si="7"/>
        <v>0</v>
      </c>
      <c r="AZ94" s="33">
        <f t="shared" si="7"/>
        <v>0</v>
      </c>
      <c r="BA94" s="33">
        <f t="shared" si="7"/>
        <v>0</v>
      </c>
      <c r="BB94" s="33"/>
      <c r="BC94" s="35">
        <f t="shared" si="6"/>
        <v>0</v>
      </c>
      <c r="BH94" s="46"/>
      <c r="BI94" s="46"/>
    </row>
    <row r="95" spans="1:61" s="10" customFormat="1" ht="16.5" customHeight="1" x14ac:dyDescent="0.25">
      <c r="A95" s="31">
        <f>ROW(B95)-2</f>
        <v>93</v>
      </c>
      <c r="B95" s="12" t="s">
        <v>223</v>
      </c>
      <c r="C95" s="13"/>
      <c r="D95" s="13"/>
      <c r="E95" s="13"/>
      <c r="F95" s="13"/>
      <c r="G95" s="14"/>
      <c r="H95" s="14"/>
      <c r="I95" s="13"/>
      <c r="J95" s="13"/>
      <c r="K95" s="14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4"/>
      <c r="Z95" s="14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4"/>
      <c r="AO95" s="14"/>
      <c r="AP95" s="14"/>
      <c r="AQ95" s="14"/>
      <c r="AR95" s="32">
        <f>IF(AT95=3,3,IF(AT95=4,5,IF(AT95=5,7,0)))</f>
        <v>0</v>
      </c>
      <c r="AS95" s="39">
        <f>SUM(C95:AQ95)</f>
        <v>0</v>
      </c>
      <c r="AT95" s="33">
        <f>COUNTIF(AX95:BC95,"&gt;0")</f>
        <v>0</v>
      </c>
      <c r="AU95" s="34" t="str">
        <f>IF(AV95&gt;0,"Yes","")</f>
        <v/>
      </c>
      <c r="AV95" s="31">
        <f>COUNTIF(C95:AR95,"M")</f>
        <v>0</v>
      </c>
      <c r="AW95" s="33">
        <f>AS95+IF(AND(AT95&gt;1,AV95&gt;0),1000,0)+IF(AT95&gt;1,500,0)+AV95/1000000</f>
        <v>0</v>
      </c>
      <c r="AX95" s="33">
        <f t="shared" si="7"/>
        <v>0</v>
      </c>
      <c r="AY95" s="33">
        <f t="shared" si="7"/>
        <v>0</v>
      </c>
      <c r="AZ95" s="33">
        <f t="shared" si="7"/>
        <v>0</v>
      </c>
      <c r="BA95" s="33">
        <f t="shared" si="7"/>
        <v>0</v>
      </c>
      <c r="BB95" s="33"/>
      <c r="BC95" s="35">
        <f t="shared" si="6"/>
        <v>0</v>
      </c>
      <c r="BH95" s="46"/>
      <c r="BI95" s="46"/>
    </row>
    <row r="96" spans="1:61" s="10" customFormat="1" ht="16.5" customHeight="1" x14ac:dyDescent="0.25">
      <c r="A96" s="31">
        <f>ROW(B96)-2</f>
        <v>94</v>
      </c>
      <c r="B96" s="12" t="s">
        <v>536</v>
      </c>
      <c r="C96" s="13"/>
      <c r="D96" s="13"/>
      <c r="E96" s="13"/>
      <c r="F96" s="13"/>
      <c r="G96" s="14"/>
      <c r="H96" s="14"/>
      <c r="I96" s="13"/>
      <c r="J96" s="13"/>
      <c r="K96" s="14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4"/>
      <c r="Z96" s="14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4"/>
      <c r="AO96" s="14"/>
      <c r="AP96" s="14"/>
      <c r="AQ96" s="14"/>
      <c r="AR96" s="32">
        <f>IF(AT96=3,3,IF(AT96=4,5,IF(AT96=5,7,0)))</f>
        <v>0</v>
      </c>
      <c r="AS96" s="39">
        <f>SUM(C96:AQ96)</f>
        <v>0</v>
      </c>
      <c r="AT96" s="33">
        <f>COUNTIF(AX96:BC96,"&gt;0")</f>
        <v>0</v>
      </c>
      <c r="AU96" s="34" t="str">
        <f>IF(AV96&gt;0,"Yes","")</f>
        <v/>
      </c>
      <c r="AV96" s="31">
        <f>COUNTIF(C96:AR96,"M")</f>
        <v>0</v>
      </c>
      <c r="AW96" s="33">
        <f>AS96+IF(AND(AT96&gt;1,AV96&gt;0),1000,0)+IF(AT96&gt;1,500,0)+AV96/1000000</f>
        <v>0</v>
      </c>
      <c r="AX96" s="33">
        <f t="shared" si="7"/>
        <v>0</v>
      </c>
      <c r="AY96" s="33">
        <f t="shared" si="7"/>
        <v>0</v>
      </c>
      <c r="AZ96" s="33">
        <f t="shared" si="7"/>
        <v>0</v>
      </c>
      <c r="BA96" s="33">
        <f t="shared" si="7"/>
        <v>0</v>
      </c>
      <c r="BB96" s="33"/>
      <c r="BC96" s="35">
        <f t="shared" si="6"/>
        <v>0</v>
      </c>
      <c r="BH96" s="46"/>
      <c r="BI96" s="46"/>
    </row>
    <row r="97" spans="1:61" s="10" customFormat="1" ht="16.5" customHeight="1" x14ac:dyDescent="0.25">
      <c r="A97" s="31">
        <f>ROW(B97)-2</f>
        <v>95</v>
      </c>
      <c r="B97" s="12" t="s">
        <v>34</v>
      </c>
      <c r="C97" s="13"/>
      <c r="D97" s="13"/>
      <c r="E97" s="13"/>
      <c r="F97" s="13"/>
      <c r="G97" s="14"/>
      <c r="H97" s="14"/>
      <c r="I97" s="13"/>
      <c r="J97" s="13"/>
      <c r="K97" s="14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4"/>
      <c r="Z97" s="14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4"/>
      <c r="AO97" s="14"/>
      <c r="AP97" s="14"/>
      <c r="AQ97" s="14"/>
      <c r="AR97" s="32">
        <f>IF(AT97=3,3,IF(AT97=4,5,IF(AT97=5,7,0)))</f>
        <v>0</v>
      </c>
      <c r="AS97" s="39">
        <f>SUM(C97:AQ97)</f>
        <v>0</v>
      </c>
      <c r="AT97" s="33">
        <f>COUNTIF(AX97:BC97,"&gt;0")</f>
        <v>0</v>
      </c>
      <c r="AU97" s="34" t="str">
        <f>IF(AV97&gt;0,"Yes","")</f>
        <v/>
      </c>
      <c r="AV97" s="31">
        <f>COUNTIF(C97:AR97,"M")</f>
        <v>0</v>
      </c>
      <c r="AW97" s="33">
        <f>AS97+IF(AND(AT97&gt;1,AV97&gt;0),1000,0)+IF(AT97&gt;1,500,0)+AV97/1000000</f>
        <v>0</v>
      </c>
      <c r="AX97" s="33">
        <f t="shared" si="7"/>
        <v>0</v>
      </c>
      <c r="AY97" s="33">
        <f t="shared" si="7"/>
        <v>0</v>
      </c>
      <c r="AZ97" s="33">
        <f t="shared" si="7"/>
        <v>0</v>
      </c>
      <c r="BA97" s="33">
        <f t="shared" si="7"/>
        <v>0</v>
      </c>
      <c r="BB97" s="33"/>
      <c r="BC97" s="35">
        <f t="shared" si="6"/>
        <v>0</v>
      </c>
      <c r="BH97" s="46"/>
      <c r="BI97" s="46"/>
    </row>
    <row r="98" spans="1:61" s="10" customFormat="1" ht="16.5" customHeight="1" x14ac:dyDescent="0.25">
      <c r="A98" s="31">
        <f>ROW(B98)-2</f>
        <v>96</v>
      </c>
      <c r="B98" s="12" t="s">
        <v>224</v>
      </c>
      <c r="C98" s="13"/>
      <c r="D98" s="13"/>
      <c r="E98" s="13"/>
      <c r="F98" s="13"/>
      <c r="G98" s="14"/>
      <c r="H98" s="14"/>
      <c r="I98" s="13"/>
      <c r="J98" s="13"/>
      <c r="K98" s="14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4"/>
      <c r="Z98" s="14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4"/>
      <c r="AO98" s="14"/>
      <c r="AP98" s="14"/>
      <c r="AQ98" s="14"/>
      <c r="AR98" s="32">
        <f>IF(AT98=3,3,IF(AT98=4,5,IF(AT98=5,7,0)))</f>
        <v>0</v>
      </c>
      <c r="AS98" s="39">
        <f>SUM(C98:AQ98)</f>
        <v>0</v>
      </c>
      <c r="AT98" s="33">
        <f>COUNTIF(AX98:BC98,"&gt;0")</f>
        <v>0</v>
      </c>
      <c r="AU98" s="34" t="str">
        <f>IF(AV98&gt;0,"Yes","")</f>
        <v/>
      </c>
      <c r="AV98" s="31">
        <f>COUNTIF(C98:AR98,"M")</f>
        <v>0</v>
      </c>
      <c r="AW98" s="33">
        <f>AS98+IF(AND(AT98&gt;1,AV98&gt;0),1000,0)+IF(AT98&gt;1,500,0)+AV98/1000000</f>
        <v>0</v>
      </c>
      <c r="AX98" s="33">
        <f t="shared" si="7"/>
        <v>0</v>
      </c>
      <c r="AY98" s="33">
        <f t="shared" si="7"/>
        <v>0</v>
      </c>
      <c r="AZ98" s="33">
        <f t="shared" si="7"/>
        <v>0</v>
      </c>
      <c r="BA98" s="33">
        <f t="shared" si="7"/>
        <v>0</v>
      </c>
      <c r="BB98" s="33"/>
      <c r="BC98" s="35">
        <f t="shared" si="6"/>
        <v>0</v>
      </c>
      <c r="BH98" s="46"/>
      <c r="BI98" s="46"/>
    </row>
    <row r="99" spans="1:61" s="10" customFormat="1" ht="16.5" customHeight="1" x14ac:dyDescent="0.25">
      <c r="A99" s="31">
        <f>ROW(B99)-2</f>
        <v>97</v>
      </c>
      <c r="B99" s="12" t="s">
        <v>59</v>
      </c>
      <c r="C99" s="13"/>
      <c r="D99" s="13"/>
      <c r="E99" s="13"/>
      <c r="F99" s="13"/>
      <c r="G99" s="14"/>
      <c r="H99" s="14"/>
      <c r="I99" s="13"/>
      <c r="J99" s="13"/>
      <c r="K99" s="14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  <c r="Z99" s="14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4"/>
      <c r="AO99" s="14"/>
      <c r="AP99" s="14"/>
      <c r="AQ99" s="14"/>
      <c r="AR99" s="32">
        <f>IF(AT99=3,3,IF(AT99=4,5,IF(AT99=5,7,0)))</f>
        <v>0</v>
      </c>
      <c r="AS99" s="39">
        <f>SUM(C99:AQ99)</f>
        <v>0</v>
      </c>
      <c r="AT99" s="33">
        <f>COUNTIF(AX99:BC99,"&gt;0")</f>
        <v>0</v>
      </c>
      <c r="AU99" s="34" t="str">
        <f>IF(AV99&gt;0,"Yes","")</f>
        <v/>
      </c>
      <c r="AV99" s="31">
        <f>COUNTIF(C99:AR99,"M")</f>
        <v>0</v>
      </c>
      <c r="AW99" s="33">
        <f>AS99+IF(AND(AT99&gt;1,AV99&gt;0),1000,0)+IF(AT99&gt;1,500,0)+AV99/1000000</f>
        <v>0</v>
      </c>
      <c r="AX99" s="33">
        <f t="shared" si="7"/>
        <v>0</v>
      </c>
      <c r="AY99" s="33">
        <f t="shared" si="7"/>
        <v>0</v>
      </c>
      <c r="AZ99" s="33">
        <f t="shared" si="7"/>
        <v>0</v>
      </c>
      <c r="BA99" s="33">
        <f t="shared" si="7"/>
        <v>0</v>
      </c>
      <c r="BB99" s="33"/>
      <c r="BC99" s="35">
        <f t="shared" si="6"/>
        <v>0</v>
      </c>
      <c r="BH99" s="46"/>
      <c r="BI99" s="46"/>
    </row>
    <row r="100" spans="1:61" s="10" customFormat="1" ht="16.5" customHeight="1" x14ac:dyDescent="0.25">
      <c r="A100" s="31">
        <f>ROW(B100)-2</f>
        <v>98</v>
      </c>
      <c r="B100" s="12" t="s">
        <v>144</v>
      </c>
      <c r="C100" s="13"/>
      <c r="D100" s="13"/>
      <c r="E100" s="13"/>
      <c r="F100" s="13"/>
      <c r="G100" s="14"/>
      <c r="H100" s="14"/>
      <c r="I100" s="13"/>
      <c r="J100" s="13"/>
      <c r="K100" s="14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  <c r="Z100" s="14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4"/>
      <c r="AO100" s="14"/>
      <c r="AP100" s="14"/>
      <c r="AQ100" s="14"/>
      <c r="AR100" s="32">
        <f>IF(AT100=3,3,IF(AT100=4,5,IF(AT100=5,7,0)))</f>
        <v>0</v>
      </c>
      <c r="AS100" s="39">
        <f>SUM(C100:AQ100)</f>
        <v>0</v>
      </c>
      <c r="AT100" s="33">
        <f>COUNTIF(AX100:BC100,"&gt;0")</f>
        <v>0</v>
      </c>
      <c r="AU100" s="34" t="str">
        <f>IF(AV100&gt;0,"Yes","")</f>
        <v/>
      </c>
      <c r="AV100" s="31">
        <f>COUNTIF(C100:AR100,"M")</f>
        <v>0</v>
      </c>
      <c r="AW100" s="33">
        <f>AS100+IF(AND(AT100&gt;1,AV100&gt;0),1000,0)+IF(AT100&gt;1,500,0)+AV100/1000000</f>
        <v>0</v>
      </c>
      <c r="AX100" s="33">
        <f t="shared" ref="AX100:BA125" si="8">SUMIF(Events,AX$2,$C100:$AQ100)</f>
        <v>0</v>
      </c>
      <c r="AY100" s="33">
        <f t="shared" si="8"/>
        <v>0</v>
      </c>
      <c r="AZ100" s="33">
        <f t="shared" si="8"/>
        <v>0</v>
      </c>
      <c r="BA100" s="33">
        <f t="shared" si="8"/>
        <v>0</v>
      </c>
      <c r="BB100" s="33"/>
      <c r="BC100" s="35">
        <f t="shared" si="6"/>
        <v>0</v>
      </c>
      <c r="BH100" s="46"/>
      <c r="BI100" s="46"/>
    </row>
    <row r="101" spans="1:61" s="10" customFormat="1" ht="16.5" customHeight="1" x14ac:dyDescent="0.25">
      <c r="A101" s="31">
        <f>ROW(B101)-2</f>
        <v>99</v>
      </c>
      <c r="B101" s="12" t="s">
        <v>225</v>
      </c>
      <c r="C101" s="13"/>
      <c r="D101" s="13"/>
      <c r="E101" s="13"/>
      <c r="F101" s="13"/>
      <c r="G101" s="14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  <c r="Z101" s="14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4"/>
      <c r="AO101" s="14"/>
      <c r="AP101" s="14"/>
      <c r="AQ101" s="14"/>
      <c r="AR101" s="32">
        <f>IF(AT101=3,3,IF(AT101=4,5,IF(AT101=5,7,0)))</f>
        <v>0</v>
      </c>
      <c r="AS101" s="39">
        <f>SUM(C101:AQ101)</f>
        <v>0</v>
      </c>
      <c r="AT101" s="33">
        <f>COUNTIF(AX101:BC101,"&gt;0")</f>
        <v>0</v>
      </c>
      <c r="AU101" s="34" t="str">
        <f>IF(AV101&gt;0,"Yes","")</f>
        <v/>
      </c>
      <c r="AV101" s="31">
        <f>COUNTIF(C101:AR101,"M")</f>
        <v>0</v>
      </c>
      <c r="AW101" s="33">
        <f>AS101+IF(AND(AT101&gt;1,AV101&gt;0),1000,0)+IF(AT101&gt;1,500,0)+AV101/1000000</f>
        <v>0</v>
      </c>
      <c r="AX101" s="33">
        <f t="shared" si="8"/>
        <v>0</v>
      </c>
      <c r="AY101" s="33">
        <f t="shared" si="8"/>
        <v>0</v>
      </c>
      <c r="AZ101" s="33">
        <f t="shared" si="8"/>
        <v>0</v>
      </c>
      <c r="BA101" s="33">
        <f t="shared" si="8"/>
        <v>0</v>
      </c>
      <c r="BB101" s="33"/>
      <c r="BC101" s="35">
        <f t="shared" si="6"/>
        <v>0</v>
      </c>
      <c r="BH101" s="46"/>
      <c r="BI101" s="46"/>
    </row>
    <row r="102" spans="1:61" s="10" customFormat="1" ht="16.5" customHeight="1" x14ac:dyDescent="0.25">
      <c r="A102" s="31">
        <f>ROW(B102)-2</f>
        <v>100</v>
      </c>
      <c r="B102" s="12" t="s">
        <v>226</v>
      </c>
      <c r="C102" s="13"/>
      <c r="D102" s="13"/>
      <c r="E102" s="13"/>
      <c r="F102" s="13"/>
      <c r="G102" s="14"/>
      <c r="H102" s="14"/>
      <c r="I102" s="13"/>
      <c r="J102" s="13"/>
      <c r="K102" s="14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4"/>
      <c r="Z102" s="14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4"/>
      <c r="AO102" s="14"/>
      <c r="AP102" s="14"/>
      <c r="AQ102" s="14"/>
      <c r="AR102" s="32">
        <f>IF(AT102=3,3,IF(AT102=4,5,IF(AT102=5,7,0)))</f>
        <v>0</v>
      </c>
      <c r="AS102" s="39">
        <f>SUM(C102:AQ102)</f>
        <v>0</v>
      </c>
      <c r="AT102" s="33">
        <f>COUNTIF(AX102:BC102,"&gt;0")</f>
        <v>0</v>
      </c>
      <c r="AU102" s="34" t="str">
        <f>IF(AV102&gt;0,"Yes","")</f>
        <v/>
      </c>
      <c r="AV102" s="31">
        <f>COUNTIF(C102:AR102,"M")</f>
        <v>0</v>
      </c>
      <c r="AW102" s="33">
        <f>AS102+IF(AND(AT102&gt;1,AV102&gt;0),1000,0)+IF(AT102&gt;1,500,0)+AV102/1000000</f>
        <v>0</v>
      </c>
      <c r="AX102" s="33">
        <f t="shared" si="8"/>
        <v>0</v>
      </c>
      <c r="AY102" s="33">
        <f t="shared" si="8"/>
        <v>0</v>
      </c>
      <c r="AZ102" s="33">
        <f t="shared" si="8"/>
        <v>0</v>
      </c>
      <c r="BA102" s="33">
        <f t="shared" si="8"/>
        <v>0</v>
      </c>
      <c r="BB102" s="33"/>
      <c r="BC102" s="35">
        <f t="shared" si="6"/>
        <v>0</v>
      </c>
      <c r="BH102" s="46"/>
      <c r="BI102" s="46"/>
    </row>
    <row r="103" spans="1:61" s="10" customFormat="1" ht="16.5" customHeight="1" x14ac:dyDescent="0.25">
      <c r="A103" s="31">
        <f>ROW(B103)-2</f>
        <v>101</v>
      </c>
      <c r="B103" s="12" t="s">
        <v>227</v>
      </c>
      <c r="C103" s="13"/>
      <c r="D103" s="13"/>
      <c r="E103" s="13"/>
      <c r="F103" s="13"/>
      <c r="G103" s="14"/>
      <c r="H103" s="14"/>
      <c r="I103" s="13"/>
      <c r="J103" s="13"/>
      <c r="K103" s="14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  <c r="Y103" s="14"/>
      <c r="Z103" s="14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4"/>
      <c r="AO103" s="14"/>
      <c r="AP103" s="14"/>
      <c r="AQ103" s="14"/>
      <c r="AR103" s="32">
        <f>IF(AT103=3,3,IF(AT103=4,5,IF(AT103=5,7,0)))</f>
        <v>0</v>
      </c>
      <c r="AS103" s="39">
        <f>SUM(C103:AQ103)</f>
        <v>0</v>
      </c>
      <c r="AT103" s="33">
        <f>COUNTIF(AX103:BC103,"&gt;0")</f>
        <v>0</v>
      </c>
      <c r="AU103" s="34" t="str">
        <f>IF(AV103&gt;0,"Yes","")</f>
        <v/>
      </c>
      <c r="AV103" s="31">
        <f>COUNTIF(C103:AR103,"M")</f>
        <v>0</v>
      </c>
      <c r="AW103" s="33">
        <f>AS103+IF(AND(AT103&gt;1,AV103&gt;0),1000,0)+IF(AT103&gt;1,500,0)+AV103/1000000</f>
        <v>0</v>
      </c>
      <c r="AX103" s="33">
        <f t="shared" si="8"/>
        <v>0</v>
      </c>
      <c r="AY103" s="33">
        <f t="shared" si="8"/>
        <v>0</v>
      </c>
      <c r="AZ103" s="33">
        <f t="shared" si="8"/>
        <v>0</v>
      </c>
      <c r="BA103" s="33">
        <f t="shared" si="8"/>
        <v>0</v>
      </c>
      <c r="BB103" s="33"/>
      <c r="BC103" s="35">
        <f t="shared" si="6"/>
        <v>0</v>
      </c>
      <c r="BH103" s="46"/>
      <c r="BI103" s="46"/>
    </row>
    <row r="104" spans="1:61" s="10" customFormat="1" ht="16.5" customHeight="1" x14ac:dyDescent="0.25">
      <c r="A104" s="31">
        <f>ROW(B104)-2</f>
        <v>102</v>
      </c>
      <c r="B104" s="12" t="s">
        <v>85</v>
      </c>
      <c r="C104" s="13"/>
      <c r="D104" s="13"/>
      <c r="E104" s="13"/>
      <c r="F104" s="13"/>
      <c r="G104" s="14"/>
      <c r="H104" s="14"/>
      <c r="I104" s="13"/>
      <c r="J104" s="13"/>
      <c r="K104" s="14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4"/>
      <c r="Z104" s="14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4"/>
      <c r="AO104" s="14"/>
      <c r="AP104" s="14"/>
      <c r="AQ104" s="14"/>
      <c r="AR104" s="32">
        <f>IF(AT104=3,3,IF(AT104=4,5,IF(AT104=5,7,0)))</f>
        <v>0</v>
      </c>
      <c r="AS104" s="39">
        <f>SUM(C104:AQ104)</f>
        <v>0</v>
      </c>
      <c r="AT104" s="33">
        <f>COUNTIF(AX104:BC104,"&gt;0")</f>
        <v>0</v>
      </c>
      <c r="AU104" s="34" t="str">
        <f>IF(AV104&gt;0,"Yes","")</f>
        <v/>
      </c>
      <c r="AV104" s="31">
        <f>COUNTIF(C104:AR104,"M")</f>
        <v>0</v>
      </c>
      <c r="AW104" s="33">
        <f>AS104+IF(AND(AT104&gt;1,AV104&gt;0),1000,0)+IF(AT104&gt;1,500,0)+AV104/1000000</f>
        <v>0</v>
      </c>
      <c r="AX104" s="33">
        <f t="shared" si="8"/>
        <v>0</v>
      </c>
      <c r="AY104" s="33">
        <f t="shared" si="8"/>
        <v>0</v>
      </c>
      <c r="AZ104" s="33">
        <f t="shared" si="8"/>
        <v>0</v>
      </c>
      <c r="BA104" s="33">
        <f t="shared" si="8"/>
        <v>0</v>
      </c>
      <c r="BB104" s="33"/>
      <c r="BC104" s="35">
        <f t="shared" si="6"/>
        <v>0</v>
      </c>
      <c r="BH104" s="46"/>
      <c r="BI104" s="46"/>
    </row>
    <row r="105" spans="1:61" s="10" customFormat="1" ht="16.5" customHeight="1" x14ac:dyDescent="0.25">
      <c r="A105" s="31">
        <f>ROW(B105)-2</f>
        <v>103</v>
      </c>
      <c r="B105" s="12" t="s">
        <v>228</v>
      </c>
      <c r="C105" s="13"/>
      <c r="D105" s="13"/>
      <c r="E105" s="13"/>
      <c r="F105" s="13"/>
      <c r="G105" s="14"/>
      <c r="H105" s="14"/>
      <c r="I105" s="13"/>
      <c r="J105" s="13"/>
      <c r="K105" s="14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  <c r="Z105" s="14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4"/>
      <c r="AO105" s="14"/>
      <c r="AP105" s="14"/>
      <c r="AQ105" s="14"/>
      <c r="AR105" s="32">
        <f>IF(AT105=3,3,IF(AT105=4,5,IF(AT105=5,7,0)))</f>
        <v>0</v>
      </c>
      <c r="AS105" s="39">
        <f>SUM(C105:AQ105)</f>
        <v>0</v>
      </c>
      <c r="AT105" s="33">
        <f>COUNTIF(AX105:BC105,"&gt;0")</f>
        <v>0</v>
      </c>
      <c r="AU105" s="34" t="str">
        <f>IF(AV105&gt;0,"Yes","")</f>
        <v/>
      </c>
      <c r="AV105" s="31">
        <f>COUNTIF(C105:AR105,"M")</f>
        <v>0</v>
      </c>
      <c r="AW105" s="33">
        <f>AS105+IF(AND(AT105&gt;1,AV105&gt;0),1000,0)+IF(AT105&gt;1,500,0)+AV105/1000000</f>
        <v>0</v>
      </c>
      <c r="AX105" s="33">
        <f t="shared" si="8"/>
        <v>0</v>
      </c>
      <c r="AY105" s="33">
        <f t="shared" si="8"/>
        <v>0</v>
      </c>
      <c r="AZ105" s="33">
        <f t="shared" si="8"/>
        <v>0</v>
      </c>
      <c r="BA105" s="33">
        <f t="shared" si="8"/>
        <v>0</v>
      </c>
      <c r="BB105" s="33"/>
      <c r="BC105" s="35">
        <f t="shared" si="6"/>
        <v>0</v>
      </c>
      <c r="BH105" s="46"/>
      <c r="BI105" s="46"/>
    </row>
    <row r="106" spans="1:61" s="10" customFormat="1" ht="16.5" customHeight="1" x14ac:dyDescent="0.25">
      <c r="A106" s="31">
        <f>ROW(B106)-2</f>
        <v>104</v>
      </c>
      <c r="B106" s="12" t="s">
        <v>229</v>
      </c>
      <c r="C106" s="13"/>
      <c r="D106" s="13"/>
      <c r="E106" s="13"/>
      <c r="F106" s="13"/>
      <c r="G106" s="14"/>
      <c r="H106" s="14"/>
      <c r="I106" s="13"/>
      <c r="J106" s="13"/>
      <c r="K106" s="14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  <c r="Z106" s="14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4"/>
      <c r="AO106" s="14"/>
      <c r="AP106" s="14"/>
      <c r="AQ106" s="14"/>
      <c r="AR106" s="32">
        <f>IF(AT106=3,3,IF(AT106=4,5,IF(AT106=5,7,0)))</f>
        <v>0</v>
      </c>
      <c r="AS106" s="39">
        <f>SUM(C106:AQ106)</f>
        <v>0</v>
      </c>
      <c r="AT106" s="33">
        <f>COUNTIF(AX106:BC106,"&gt;0")</f>
        <v>0</v>
      </c>
      <c r="AU106" s="34" t="str">
        <f>IF(AV106&gt;0,"Yes","")</f>
        <v/>
      </c>
      <c r="AV106" s="31">
        <f>COUNTIF(C106:AR106,"M")</f>
        <v>0</v>
      </c>
      <c r="AW106" s="33">
        <f>AS106+IF(AND(AT106&gt;1,AV106&gt;0),1000,0)+IF(AT106&gt;1,500,0)+AV106/1000000</f>
        <v>0</v>
      </c>
      <c r="AX106" s="33">
        <f t="shared" si="8"/>
        <v>0</v>
      </c>
      <c r="AY106" s="33">
        <f t="shared" si="8"/>
        <v>0</v>
      </c>
      <c r="AZ106" s="33">
        <f t="shared" si="8"/>
        <v>0</v>
      </c>
      <c r="BA106" s="33">
        <f t="shared" si="8"/>
        <v>0</v>
      </c>
      <c r="BB106" s="33"/>
      <c r="BC106" s="35">
        <f t="shared" si="6"/>
        <v>0</v>
      </c>
      <c r="BH106" s="46"/>
      <c r="BI106" s="46"/>
    </row>
    <row r="107" spans="1:61" s="10" customFormat="1" ht="16.5" customHeight="1" x14ac:dyDescent="0.25">
      <c r="A107" s="31">
        <f>ROW(B107)-2</f>
        <v>105</v>
      </c>
      <c r="B107" s="12" t="s">
        <v>230</v>
      </c>
      <c r="C107" s="13"/>
      <c r="D107" s="13"/>
      <c r="E107" s="13"/>
      <c r="F107" s="13"/>
      <c r="G107" s="14"/>
      <c r="H107" s="14"/>
      <c r="I107" s="13"/>
      <c r="J107" s="13"/>
      <c r="K107" s="14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  <c r="Y107" s="14"/>
      <c r="Z107" s="14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4"/>
      <c r="AO107" s="14"/>
      <c r="AP107" s="14"/>
      <c r="AQ107" s="14"/>
      <c r="AR107" s="32">
        <f>IF(AT107=3,3,IF(AT107=4,5,IF(AT107=5,7,0)))</f>
        <v>0</v>
      </c>
      <c r="AS107" s="39">
        <f>SUM(C107:AQ107)</f>
        <v>0</v>
      </c>
      <c r="AT107" s="33">
        <f>COUNTIF(AX107:BC107,"&gt;0")</f>
        <v>0</v>
      </c>
      <c r="AU107" s="34" t="str">
        <f>IF(AV107&gt;0,"Yes","")</f>
        <v/>
      </c>
      <c r="AV107" s="31">
        <f>COUNTIF(C107:AR107,"M")</f>
        <v>0</v>
      </c>
      <c r="AW107" s="33">
        <f>AS107+IF(AND(AT107&gt;1,AV107&gt;0),1000,0)+IF(AT107&gt;1,500,0)+AV107/1000000</f>
        <v>0</v>
      </c>
      <c r="AX107" s="33">
        <f t="shared" si="8"/>
        <v>0</v>
      </c>
      <c r="AY107" s="33">
        <f t="shared" si="8"/>
        <v>0</v>
      </c>
      <c r="AZ107" s="33">
        <f t="shared" si="8"/>
        <v>0</v>
      </c>
      <c r="BA107" s="33">
        <f t="shared" si="8"/>
        <v>0</v>
      </c>
      <c r="BB107" s="33"/>
      <c r="BC107" s="35">
        <f t="shared" si="6"/>
        <v>0</v>
      </c>
      <c r="BH107" s="46"/>
      <c r="BI107" s="46"/>
    </row>
    <row r="108" spans="1:61" s="10" customFormat="1" ht="16.5" customHeight="1" x14ac:dyDescent="0.25">
      <c r="A108" s="31">
        <f>ROW(B108)-2</f>
        <v>106</v>
      </c>
      <c r="B108" s="12" t="s">
        <v>231</v>
      </c>
      <c r="C108" s="13"/>
      <c r="D108" s="13"/>
      <c r="E108" s="13"/>
      <c r="F108" s="13"/>
      <c r="G108" s="14"/>
      <c r="H108" s="14"/>
      <c r="I108" s="13"/>
      <c r="J108" s="13"/>
      <c r="K108" s="14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4"/>
      <c r="Z108" s="14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4"/>
      <c r="AO108" s="14"/>
      <c r="AP108" s="14"/>
      <c r="AQ108" s="14"/>
      <c r="AR108" s="32">
        <f>IF(AT108=3,3,IF(AT108=4,5,IF(AT108=5,7,0)))</f>
        <v>0</v>
      </c>
      <c r="AS108" s="39">
        <f>SUM(C108:AQ108)</f>
        <v>0</v>
      </c>
      <c r="AT108" s="33">
        <f>COUNTIF(AX108:BC108,"&gt;0")</f>
        <v>0</v>
      </c>
      <c r="AU108" s="34" t="str">
        <f>IF(AV108&gt;0,"Yes","")</f>
        <v/>
      </c>
      <c r="AV108" s="31">
        <f>COUNTIF(C108:AR108,"M")</f>
        <v>0</v>
      </c>
      <c r="AW108" s="33">
        <f>AS108+IF(AND(AT108&gt;1,AV108&gt;0),1000,0)+IF(AT108&gt;1,500,0)+AV108/1000000</f>
        <v>0</v>
      </c>
      <c r="AX108" s="33">
        <f t="shared" si="8"/>
        <v>0</v>
      </c>
      <c r="AY108" s="33">
        <f t="shared" si="8"/>
        <v>0</v>
      </c>
      <c r="AZ108" s="33">
        <f t="shared" si="8"/>
        <v>0</v>
      </c>
      <c r="BA108" s="33">
        <f t="shared" si="8"/>
        <v>0</v>
      </c>
      <c r="BB108" s="33"/>
      <c r="BC108" s="35">
        <f t="shared" si="6"/>
        <v>0</v>
      </c>
      <c r="BH108" s="45"/>
      <c r="BI108" s="45"/>
    </row>
    <row r="109" spans="1:61" s="10" customFormat="1" ht="16.5" customHeight="1" x14ac:dyDescent="0.25">
      <c r="A109" s="31">
        <f>ROW(B109)-2</f>
        <v>107</v>
      </c>
      <c r="B109" s="12" t="s">
        <v>232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/>
      <c r="Y109" s="14"/>
      <c r="Z109" s="14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4"/>
      <c r="AO109" s="14"/>
      <c r="AP109" s="14"/>
      <c r="AQ109" s="14"/>
      <c r="AR109" s="32">
        <f>IF(AT109=3,3,IF(AT109=4,5,IF(AT109=5,7,0)))</f>
        <v>0</v>
      </c>
      <c r="AS109" s="39">
        <f>SUM(C109:AQ109)</f>
        <v>0</v>
      </c>
      <c r="AT109" s="33">
        <f>COUNTIF(AX109:BC109,"&gt;0")</f>
        <v>0</v>
      </c>
      <c r="AU109" s="34" t="str">
        <f>IF(AV109&gt;0,"Yes","")</f>
        <v/>
      </c>
      <c r="AV109" s="31">
        <f>COUNTIF(C109:AR109,"M")</f>
        <v>0</v>
      </c>
      <c r="AW109" s="33">
        <f>AS109+IF(AND(AT109&gt;1,AV109&gt;0),1000,0)+IF(AT109&gt;1,500,0)+AV109/1000000</f>
        <v>0</v>
      </c>
      <c r="AX109" s="33">
        <f t="shared" si="8"/>
        <v>0</v>
      </c>
      <c r="AY109" s="33">
        <f t="shared" si="8"/>
        <v>0</v>
      </c>
      <c r="AZ109" s="33">
        <f t="shared" si="8"/>
        <v>0</v>
      </c>
      <c r="BA109" s="33">
        <f t="shared" si="8"/>
        <v>0</v>
      </c>
      <c r="BB109" s="33"/>
      <c r="BC109" s="35">
        <f t="shared" si="6"/>
        <v>0</v>
      </c>
      <c r="BH109" s="45"/>
      <c r="BI109" s="45"/>
    </row>
    <row r="110" spans="1:61" s="10" customFormat="1" ht="16.5" customHeight="1" x14ac:dyDescent="0.25">
      <c r="A110" s="31">
        <f>ROW(B110)-2</f>
        <v>108</v>
      </c>
      <c r="B110" s="12" t="s">
        <v>63</v>
      </c>
      <c r="C110" s="13"/>
      <c r="D110" s="13"/>
      <c r="E110" s="13"/>
      <c r="F110" s="13"/>
      <c r="G110" s="14"/>
      <c r="H110" s="14"/>
      <c r="I110" s="13"/>
      <c r="J110" s="13"/>
      <c r="K110" s="14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4"/>
      <c r="Z110" s="14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4"/>
      <c r="AO110" s="14"/>
      <c r="AP110" s="14"/>
      <c r="AQ110" s="14"/>
      <c r="AR110" s="32">
        <f>IF(AT110=3,3,IF(AT110=4,5,IF(AT110=5,7,0)))</f>
        <v>0</v>
      </c>
      <c r="AS110" s="39">
        <f>SUM(C110:AQ110)</f>
        <v>0</v>
      </c>
      <c r="AT110" s="33">
        <f>COUNTIF(AX110:BC110,"&gt;0")</f>
        <v>0</v>
      </c>
      <c r="AU110" s="34" t="str">
        <f>IF(AV110&gt;0,"Yes","")</f>
        <v/>
      </c>
      <c r="AV110" s="31">
        <f>COUNTIF(C110:AR110,"M")</f>
        <v>0</v>
      </c>
      <c r="AW110" s="33">
        <f>AS110+IF(AND(AT110&gt;1,AV110&gt;0),1000,0)+IF(AT110&gt;1,500,0)+AV110/1000000</f>
        <v>0</v>
      </c>
      <c r="AX110" s="33">
        <f t="shared" si="8"/>
        <v>0</v>
      </c>
      <c r="AY110" s="33">
        <f t="shared" si="8"/>
        <v>0</v>
      </c>
      <c r="AZ110" s="33">
        <f t="shared" si="8"/>
        <v>0</v>
      </c>
      <c r="BA110" s="33">
        <f t="shared" si="8"/>
        <v>0</v>
      </c>
      <c r="BB110" s="33"/>
      <c r="BC110" s="35">
        <f t="shared" si="6"/>
        <v>0</v>
      </c>
      <c r="BH110" s="45"/>
      <c r="BI110" s="45"/>
    </row>
    <row r="111" spans="1:61" s="10" customFormat="1" ht="16.5" customHeight="1" x14ac:dyDescent="0.25">
      <c r="A111" s="31">
        <f>ROW(B111)-2</f>
        <v>109</v>
      </c>
      <c r="B111" s="12" t="s">
        <v>233</v>
      </c>
      <c r="C111" s="13"/>
      <c r="D111" s="13"/>
      <c r="E111" s="13"/>
      <c r="F111" s="13"/>
      <c r="G111" s="14"/>
      <c r="H111" s="14"/>
      <c r="I111" s="13"/>
      <c r="J111" s="13"/>
      <c r="K111" s="14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/>
      <c r="Y111" s="14"/>
      <c r="Z111" s="14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4"/>
      <c r="AO111" s="14"/>
      <c r="AP111" s="14"/>
      <c r="AQ111" s="14"/>
      <c r="AR111" s="32">
        <f>IF(AT111=3,3,IF(AT111=4,5,IF(AT111=5,7,0)))</f>
        <v>0</v>
      </c>
      <c r="AS111" s="39">
        <f>SUM(C111:AQ111)</f>
        <v>0</v>
      </c>
      <c r="AT111" s="33">
        <f>COUNTIF(AX111:BC111,"&gt;0")</f>
        <v>0</v>
      </c>
      <c r="AU111" s="34" t="str">
        <f>IF(AV111&gt;0,"Yes","")</f>
        <v/>
      </c>
      <c r="AV111" s="31">
        <f>COUNTIF(C111:AR111,"M")</f>
        <v>0</v>
      </c>
      <c r="AW111" s="33">
        <f>AS111+IF(AND(AT111&gt;1,AV111&gt;0),1000,0)+IF(AT111&gt;1,500,0)+AV111/1000000</f>
        <v>0</v>
      </c>
      <c r="AX111" s="33">
        <f t="shared" si="8"/>
        <v>0</v>
      </c>
      <c r="AY111" s="33">
        <f t="shared" si="8"/>
        <v>0</v>
      </c>
      <c r="AZ111" s="33">
        <f t="shared" si="8"/>
        <v>0</v>
      </c>
      <c r="BA111" s="33">
        <f t="shared" si="8"/>
        <v>0</v>
      </c>
      <c r="BB111" s="33"/>
      <c r="BC111" s="35">
        <f t="shared" si="6"/>
        <v>0</v>
      </c>
      <c r="BH111" s="45"/>
      <c r="BI111" s="45"/>
    </row>
    <row r="112" spans="1:61" s="10" customFormat="1" ht="16.5" customHeight="1" x14ac:dyDescent="0.25">
      <c r="A112" s="31">
        <f>ROW(B112)-2</f>
        <v>110</v>
      </c>
      <c r="B112" s="12" t="s">
        <v>78</v>
      </c>
      <c r="C112" s="13"/>
      <c r="D112" s="13"/>
      <c r="E112" s="13"/>
      <c r="F112" s="13"/>
      <c r="G112" s="14"/>
      <c r="H112" s="14"/>
      <c r="I112" s="13"/>
      <c r="J112" s="13"/>
      <c r="K112" s="14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4"/>
      <c r="Z112" s="14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4"/>
      <c r="AO112" s="14"/>
      <c r="AP112" s="14"/>
      <c r="AQ112" s="14"/>
      <c r="AR112" s="32">
        <f>IF(AT112=3,3,IF(AT112=4,5,IF(AT112=5,7,0)))</f>
        <v>0</v>
      </c>
      <c r="AS112" s="39">
        <f>SUM(C112:AQ112)</f>
        <v>0</v>
      </c>
      <c r="AT112" s="33">
        <f>COUNTIF(AX112:BC112,"&gt;0")</f>
        <v>0</v>
      </c>
      <c r="AU112" s="34" t="str">
        <f>IF(AV112&gt;0,"Yes","")</f>
        <v/>
      </c>
      <c r="AV112" s="31">
        <f>COUNTIF(C112:AR112,"M")</f>
        <v>0</v>
      </c>
      <c r="AW112" s="33">
        <f>AS112+IF(AND(AT112&gt;1,AV112&gt;0),1000,0)+IF(AT112&gt;1,500,0)+AV112/1000000</f>
        <v>0</v>
      </c>
      <c r="AX112" s="33">
        <f t="shared" si="8"/>
        <v>0</v>
      </c>
      <c r="AY112" s="33">
        <f t="shared" si="8"/>
        <v>0</v>
      </c>
      <c r="AZ112" s="33">
        <f t="shared" si="8"/>
        <v>0</v>
      </c>
      <c r="BA112" s="33">
        <f t="shared" si="8"/>
        <v>0</v>
      </c>
      <c r="BB112" s="33"/>
      <c r="BC112" s="35">
        <f t="shared" si="6"/>
        <v>0</v>
      </c>
      <c r="BH112" s="45"/>
      <c r="BI112" s="45"/>
    </row>
    <row r="113" spans="1:55" s="10" customFormat="1" ht="16.5" customHeight="1" x14ac:dyDescent="0.2">
      <c r="A113" s="31">
        <f>ROW(B113)-2</f>
        <v>111</v>
      </c>
      <c r="B113" s="12" t="s">
        <v>234</v>
      </c>
      <c r="C113" s="13"/>
      <c r="D113" s="13"/>
      <c r="E113" s="13"/>
      <c r="F113" s="13"/>
      <c r="G113" s="14"/>
      <c r="H113" s="14"/>
      <c r="I113" s="13"/>
      <c r="J113" s="13"/>
      <c r="K113" s="14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4"/>
      <c r="Z113" s="14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4"/>
      <c r="AO113" s="14"/>
      <c r="AP113" s="14"/>
      <c r="AQ113" s="14"/>
      <c r="AR113" s="32">
        <f>IF(AT113=3,3,IF(AT113=4,5,IF(AT113=5,7,0)))</f>
        <v>0</v>
      </c>
      <c r="AS113" s="39">
        <f>SUM(C113:AQ113)</f>
        <v>0</v>
      </c>
      <c r="AT113" s="33">
        <f>COUNTIF(AX113:BC113,"&gt;0")</f>
        <v>0</v>
      </c>
      <c r="AU113" s="34" t="str">
        <f>IF(AV113&gt;0,"Yes","")</f>
        <v/>
      </c>
      <c r="AV113" s="31">
        <f>COUNTIF(C113:AR113,"M")</f>
        <v>0</v>
      </c>
      <c r="AW113" s="33">
        <f>AS113+IF(AND(AT113&gt;1,AV113&gt;0),1000,0)+IF(AT113&gt;1,500,0)+AV113/1000000</f>
        <v>0</v>
      </c>
      <c r="AX113" s="33">
        <f t="shared" si="8"/>
        <v>0</v>
      </c>
      <c r="AY113" s="33">
        <f t="shared" si="8"/>
        <v>0</v>
      </c>
      <c r="AZ113" s="33">
        <f t="shared" si="8"/>
        <v>0</v>
      </c>
      <c r="BA113" s="33">
        <f t="shared" si="8"/>
        <v>0</v>
      </c>
      <c r="BB113" s="33"/>
      <c r="BC113" s="35">
        <f t="shared" si="6"/>
        <v>0</v>
      </c>
    </row>
    <row r="114" spans="1:55" s="10" customFormat="1" ht="16.5" customHeight="1" x14ac:dyDescent="0.2">
      <c r="A114" s="31">
        <f>ROW(B114)-2</f>
        <v>112</v>
      </c>
      <c r="B114" s="12" t="s">
        <v>555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4"/>
      <c r="Z114" s="14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4"/>
      <c r="AO114" s="14"/>
      <c r="AP114" s="14"/>
      <c r="AQ114" s="14"/>
      <c r="AR114" s="32">
        <f>IF(AT114=3,3,IF(AT114=4,5,IF(AT114=5,7,0)))</f>
        <v>0</v>
      </c>
      <c r="AS114" s="39">
        <f>SUM(C114:AQ114)</f>
        <v>0</v>
      </c>
      <c r="AT114" s="33">
        <f>COUNTIF(AX114:BC114,"&gt;0")</f>
        <v>0</v>
      </c>
      <c r="AU114" s="34" t="str">
        <f>IF(AV114&gt;0,"Yes","")</f>
        <v/>
      </c>
      <c r="AV114" s="31">
        <f>COUNTIF(C114:AR114,"M")</f>
        <v>0</v>
      </c>
      <c r="AW114" s="33">
        <f>AS114+IF(AND(AT114&gt;1,AV114&gt;0),1000,0)+IF(AT114&gt;1,500,0)+AV114/1000000</f>
        <v>0</v>
      </c>
      <c r="AX114" s="33">
        <f t="shared" si="8"/>
        <v>0</v>
      </c>
      <c r="AY114" s="33">
        <f t="shared" si="8"/>
        <v>0</v>
      </c>
      <c r="AZ114" s="33">
        <f t="shared" si="8"/>
        <v>0</v>
      </c>
      <c r="BA114" s="33">
        <f t="shared" si="8"/>
        <v>0</v>
      </c>
      <c r="BB114" s="33"/>
      <c r="BC114" s="35">
        <f t="shared" si="6"/>
        <v>0</v>
      </c>
    </row>
    <row r="115" spans="1:55" s="10" customFormat="1" ht="16.5" customHeight="1" x14ac:dyDescent="0.2">
      <c r="A115" s="31">
        <f>ROW(B115)-2</f>
        <v>113</v>
      </c>
      <c r="B115" s="12" t="s">
        <v>218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4"/>
      <c r="Z115" s="14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4"/>
      <c r="AO115" s="14"/>
      <c r="AP115" s="14"/>
      <c r="AQ115" s="14"/>
      <c r="AR115" s="32">
        <f>IF(AT115=3,3,IF(AT115=4,5,IF(AT115=5,7,0)))</f>
        <v>0</v>
      </c>
      <c r="AS115" s="39">
        <f>SUM(C115:AQ115)</f>
        <v>0</v>
      </c>
      <c r="AT115" s="33">
        <f>COUNTIF(AX115:BC115,"&gt;0")</f>
        <v>0</v>
      </c>
      <c r="AU115" s="34" t="str">
        <f>IF(AV115&gt;0,"Yes","")</f>
        <v/>
      </c>
      <c r="AV115" s="31">
        <f>COUNTIF(C115:AR115,"M")</f>
        <v>0</v>
      </c>
      <c r="AW115" s="33">
        <f>AS115+IF(AND(AT115&gt;1,AV115&gt;0),1000,0)+IF(AT115&gt;1,500,0)+AV115/1000000</f>
        <v>0</v>
      </c>
      <c r="AX115" s="33">
        <f t="shared" si="8"/>
        <v>0</v>
      </c>
      <c r="AY115" s="33">
        <f t="shared" si="8"/>
        <v>0</v>
      </c>
      <c r="AZ115" s="33">
        <f t="shared" si="8"/>
        <v>0</v>
      </c>
      <c r="BA115" s="33">
        <f t="shared" si="8"/>
        <v>0</v>
      </c>
      <c r="BB115" s="33"/>
      <c r="BC115" s="35">
        <f t="shared" si="6"/>
        <v>0</v>
      </c>
    </row>
    <row r="116" spans="1:55" s="10" customFormat="1" ht="16.5" customHeight="1" x14ac:dyDescent="0.2">
      <c r="A116" s="31">
        <f>ROW(B116)-2</f>
        <v>114</v>
      </c>
      <c r="B116" s="12" t="s">
        <v>216</v>
      </c>
      <c r="C116" s="13"/>
      <c r="D116" s="13"/>
      <c r="E116" s="13"/>
      <c r="F116" s="13"/>
      <c r="G116" s="14"/>
      <c r="H116" s="14"/>
      <c r="I116" s="13"/>
      <c r="J116" s="13"/>
      <c r="K116" s="14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  <c r="Z116" s="14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4"/>
      <c r="AO116" s="14"/>
      <c r="AP116" s="14"/>
      <c r="AQ116" s="14"/>
      <c r="AR116" s="32">
        <f>IF(AT116=3,3,IF(AT116=4,5,IF(AT116=5,7,0)))</f>
        <v>0</v>
      </c>
      <c r="AS116" s="39">
        <f>SUM(C116:AQ116)</f>
        <v>0</v>
      </c>
      <c r="AT116" s="33">
        <f>COUNTIF(AX116:BC116,"&gt;0")</f>
        <v>0</v>
      </c>
      <c r="AU116" s="34" t="str">
        <f>IF(AV116&gt;0,"Yes","")</f>
        <v/>
      </c>
      <c r="AV116" s="31">
        <f>COUNTIF(C116:AR116,"M")</f>
        <v>0</v>
      </c>
      <c r="AW116" s="33">
        <f>AS116+IF(AND(AT116&gt;1,AV116&gt;0),1000,0)+IF(AT116&gt;1,500,0)+AV116/1000000</f>
        <v>0</v>
      </c>
      <c r="AX116" s="33">
        <f t="shared" si="8"/>
        <v>0</v>
      </c>
      <c r="AY116" s="33">
        <f t="shared" si="8"/>
        <v>0</v>
      </c>
      <c r="AZ116" s="33">
        <f t="shared" si="8"/>
        <v>0</v>
      </c>
      <c r="BA116" s="33">
        <f t="shared" si="8"/>
        <v>0</v>
      </c>
      <c r="BB116" s="33"/>
      <c r="BC116" s="35">
        <f t="shared" si="6"/>
        <v>0</v>
      </c>
    </row>
    <row r="117" spans="1:55" s="10" customFormat="1" ht="16.5" customHeight="1" x14ac:dyDescent="0.2">
      <c r="A117" s="31">
        <f>ROW(B117)-2</f>
        <v>115</v>
      </c>
      <c r="B117" s="12" t="s">
        <v>553</v>
      </c>
      <c r="C117" s="13"/>
      <c r="D117" s="13"/>
      <c r="E117" s="13"/>
      <c r="F117" s="13"/>
      <c r="G117" s="14"/>
      <c r="H117" s="14"/>
      <c r="I117" s="13"/>
      <c r="J117" s="13"/>
      <c r="K117" s="14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4"/>
      <c r="Z117" s="14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4"/>
      <c r="AO117" s="14"/>
      <c r="AP117" s="14"/>
      <c r="AQ117" s="14"/>
      <c r="AR117" s="32">
        <f>IF(AT117=3,3,IF(AT117=4,5,IF(AT117=5,7,0)))</f>
        <v>0</v>
      </c>
      <c r="AS117" s="39">
        <f>SUM(C117:AQ117)</f>
        <v>0</v>
      </c>
      <c r="AT117" s="33">
        <f>COUNTIF(AX117:BC117,"&gt;0")</f>
        <v>0</v>
      </c>
      <c r="AU117" s="34" t="str">
        <f>IF(AV117&gt;0,"Yes","")</f>
        <v/>
      </c>
      <c r="AV117" s="31">
        <f>COUNTIF(C117:AR117,"M")</f>
        <v>0</v>
      </c>
      <c r="AW117" s="33">
        <f>AS117+IF(AND(AT117&gt;1,AV117&gt;0),1000,0)+IF(AT117&gt;1,500,0)+AV117/1000000</f>
        <v>0</v>
      </c>
      <c r="AX117" s="33">
        <f t="shared" si="8"/>
        <v>0</v>
      </c>
      <c r="AY117" s="33">
        <f t="shared" si="8"/>
        <v>0</v>
      </c>
      <c r="AZ117" s="33">
        <f t="shared" si="8"/>
        <v>0</v>
      </c>
      <c r="BA117" s="33">
        <f t="shared" si="8"/>
        <v>0</v>
      </c>
      <c r="BB117" s="33"/>
      <c r="BC117" s="35">
        <f t="shared" si="6"/>
        <v>0</v>
      </c>
    </row>
    <row r="118" spans="1:55" s="10" customFormat="1" ht="16.5" customHeight="1" x14ac:dyDescent="0.2">
      <c r="A118" s="31">
        <f>ROW(B118)-2</f>
        <v>116</v>
      </c>
      <c r="B118" s="12" t="s">
        <v>235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4"/>
      <c r="Z118" s="14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4"/>
      <c r="AO118" s="14"/>
      <c r="AP118" s="14"/>
      <c r="AQ118" s="14"/>
      <c r="AR118" s="32">
        <f>IF(AT118=3,3,IF(AT118=4,5,IF(AT118=5,7,0)))</f>
        <v>0</v>
      </c>
      <c r="AS118" s="39">
        <f>SUM(C118:AQ118)</f>
        <v>0</v>
      </c>
      <c r="AT118" s="33">
        <f>COUNTIF(AX118:BC118,"&gt;0")</f>
        <v>0</v>
      </c>
      <c r="AU118" s="34" t="str">
        <f>IF(AV118&gt;0,"Yes","")</f>
        <v/>
      </c>
      <c r="AV118" s="31">
        <f>COUNTIF(C118:AR118,"M")</f>
        <v>0</v>
      </c>
      <c r="AW118" s="33">
        <f>AS118+IF(AND(AT118&gt;1,AV118&gt;0),1000,0)+IF(AT118&gt;1,500,0)+AV118/1000000</f>
        <v>0</v>
      </c>
      <c r="AX118" s="33">
        <f t="shared" si="8"/>
        <v>0</v>
      </c>
      <c r="AY118" s="33">
        <f t="shared" si="8"/>
        <v>0</v>
      </c>
      <c r="AZ118" s="33">
        <f t="shared" si="8"/>
        <v>0</v>
      </c>
      <c r="BA118" s="33">
        <f t="shared" si="8"/>
        <v>0</v>
      </c>
      <c r="BB118" s="33"/>
      <c r="BC118" s="35">
        <f t="shared" si="6"/>
        <v>0</v>
      </c>
    </row>
    <row r="119" spans="1:55" s="10" customFormat="1" ht="16.5" customHeight="1" x14ac:dyDescent="0.2">
      <c r="A119" s="31">
        <f>ROW(B119)-2</f>
        <v>117</v>
      </c>
      <c r="B119" s="12" t="s">
        <v>236</v>
      </c>
      <c r="C119" s="13"/>
      <c r="D119" s="13"/>
      <c r="E119" s="13"/>
      <c r="F119" s="13"/>
      <c r="G119" s="14"/>
      <c r="H119" s="14"/>
      <c r="I119" s="13"/>
      <c r="J119" s="13"/>
      <c r="K119" s="14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4"/>
      <c r="Z119" s="14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4"/>
      <c r="AO119" s="14"/>
      <c r="AP119" s="14"/>
      <c r="AQ119" s="14"/>
      <c r="AR119" s="32">
        <f>IF(AT119=3,3,IF(AT119=4,5,IF(AT119=5,7,0)))</f>
        <v>0</v>
      </c>
      <c r="AS119" s="39">
        <f>SUM(C119:AQ119)</f>
        <v>0</v>
      </c>
      <c r="AT119" s="33">
        <f>COUNTIF(AX119:BC119,"&gt;0")</f>
        <v>0</v>
      </c>
      <c r="AU119" s="34" t="str">
        <f>IF(AV119&gt;0,"Yes","")</f>
        <v/>
      </c>
      <c r="AV119" s="31">
        <f>COUNTIF(C119:AR119,"M")</f>
        <v>0</v>
      </c>
      <c r="AW119" s="33">
        <f>AS119+IF(AND(AT119&gt;1,AV119&gt;0),1000,0)+IF(AT119&gt;1,500,0)+AV119/1000000</f>
        <v>0</v>
      </c>
      <c r="AX119" s="33">
        <f t="shared" si="8"/>
        <v>0</v>
      </c>
      <c r="AY119" s="33">
        <f t="shared" si="8"/>
        <v>0</v>
      </c>
      <c r="AZ119" s="33">
        <f t="shared" si="8"/>
        <v>0</v>
      </c>
      <c r="BA119" s="33">
        <f t="shared" si="8"/>
        <v>0</v>
      </c>
      <c r="BB119" s="33"/>
      <c r="BC119" s="35">
        <f t="shared" si="6"/>
        <v>0</v>
      </c>
    </row>
    <row r="120" spans="1:55" s="10" customFormat="1" ht="16.5" customHeight="1" x14ac:dyDescent="0.2">
      <c r="A120" s="31">
        <f>ROW(B120)-2</f>
        <v>118</v>
      </c>
      <c r="B120" s="12" t="s">
        <v>237</v>
      </c>
      <c r="C120" s="13"/>
      <c r="D120" s="13"/>
      <c r="E120" s="13"/>
      <c r="F120" s="13"/>
      <c r="G120" s="14"/>
      <c r="H120" s="14"/>
      <c r="I120" s="13"/>
      <c r="J120" s="13"/>
      <c r="K120" s="14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  <c r="Z120" s="14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4"/>
      <c r="AO120" s="14"/>
      <c r="AP120" s="14"/>
      <c r="AQ120" s="14"/>
      <c r="AR120" s="32">
        <f>IF(AT120=3,3,IF(AT120=4,5,IF(AT120=5,7,0)))</f>
        <v>0</v>
      </c>
      <c r="AS120" s="39">
        <f>SUM(C120:AQ120)</f>
        <v>0</v>
      </c>
      <c r="AT120" s="33">
        <f>COUNTIF(AX120:BC120,"&gt;0")</f>
        <v>0</v>
      </c>
      <c r="AU120" s="34" t="str">
        <f>IF(AV120&gt;0,"Yes","")</f>
        <v/>
      </c>
      <c r="AV120" s="31">
        <f>COUNTIF(C120:AR120,"M")</f>
        <v>0</v>
      </c>
      <c r="AW120" s="33">
        <f>AS120+IF(AND(AT120&gt;1,AV120&gt;0),1000,0)+IF(AT120&gt;1,500,0)+AV120/1000000</f>
        <v>0</v>
      </c>
      <c r="AX120" s="33">
        <f t="shared" si="8"/>
        <v>0</v>
      </c>
      <c r="AY120" s="33">
        <f t="shared" si="8"/>
        <v>0</v>
      </c>
      <c r="AZ120" s="33">
        <f t="shared" si="8"/>
        <v>0</v>
      </c>
      <c r="BA120" s="33">
        <f t="shared" si="8"/>
        <v>0</v>
      </c>
      <c r="BB120" s="33"/>
      <c r="BC120" s="35">
        <f t="shared" si="6"/>
        <v>0</v>
      </c>
    </row>
    <row r="121" spans="1:55" s="10" customFormat="1" ht="16.5" customHeight="1" x14ac:dyDescent="0.2">
      <c r="A121" s="31">
        <f>ROW(B121)-2</f>
        <v>119</v>
      </c>
      <c r="B121" s="12" t="s">
        <v>238</v>
      </c>
      <c r="C121" s="13"/>
      <c r="D121" s="13"/>
      <c r="E121" s="13"/>
      <c r="F121" s="13"/>
      <c r="G121" s="14"/>
      <c r="H121" s="14"/>
      <c r="I121" s="13"/>
      <c r="J121" s="13"/>
      <c r="K121" s="14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  <c r="Y121" s="14"/>
      <c r="Z121" s="14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4"/>
      <c r="AO121" s="14"/>
      <c r="AP121" s="14"/>
      <c r="AQ121" s="14"/>
      <c r="AR121" s="32">
        <f>IF(AT121=3,3,IF(AT121=4,5,IF(AT121=5,7,0)))</f>
        <v>0</v>
      </c>
      <c r="AS121" s="39">
        <f>SUM(C121:AQ121)</f>
        <v>0</v>
      </c>
      <c r="AT121" s="33">
        <f>COUNTIF(AX121:BC121,"&gt;0")</f>
        <v>0</v>
      </c>
      <c r="AU121" s="34" t="str">
        <f>IF(AV121&gt;0,"Yes","")</f>
        <v/>
      </c>
      <c r="AV121" s="31">
        <f>COUNTIF(C121:AR121,"M")</f>
        <v>0</v>
      </c>
      <c r="AW121" s="33">
        <f>AS121+IF(AND(AT121&gt;1,AV121&gt;0),1000,0)+IF(AT121&gt;1,500,0)+AV121/1000000</f>
        <v>0</v>
      </c>
      <c r="AX121" s="33">
        <f t="shared" si="8"/>
        <v>0</v>
      </c>
      <c r="AY121" s="33">
        <f t="shared" si="8"/>
        <v>0</v>
      </c>
      <c r="AZ121" s="33">
        <f t="shared" si="8"/>
        <v>0</v>
      </c>
      <c r="BA121" s="33">
        <f t="shared" si="8"/>
        <v>0</v>
      </c>
      <c r="BB121" s="33"/>
      <c r="BC121" s="35">
        <f t="shared" si="6"/>
        <v>0</v>
      </c>
    </row>
    <row r="122" spans="1:55" s="10" customFormat="1" ht="16.5" customHeight="1" x14ac:dyDescent="0.2">
      <c r="A122" s="31">
        <f>ROW(B122)-2</f>
        <v>120</v>
      </c>
      <c r="B122" s="12" t="s">
        <v>239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4"/>
      <c r="Z122" s="14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4"/>
      <c r="AO122" s="14"/>
      <c r="AP122" s="14"/>
      <c r="AQ122" s="14"/>
      <c r="AR122" s="32">
        <f>IF(AT122=3,3,IF(AT122=4,5,IF(AT122=5,7,0)))</f>
        <v>0</v>
      </c>
      <c r="AS122" s="39">
        <f>SUM(C122:AQ122)</f>
        <v>0</v>
      </c>
      <c r="AT122" s="33">
        <f>COUNTIF(AX122:BC122,"&gt;0")</f>
        <v>0</v>
      </c>
      <c r="AU122" s="34" t="str">
        <f>IF(AV122&gt;0,"Yes","")</f>
        <v/>
      </c>
      <c r="AV122" s="31">
        <f>COUNTIF(C122:AR122,"M")</f>
        <v>0</v>
      </c>
      <c r="AW122" s="33">
        <f>AS122+IF(AND(AT122&gt;1,AV122&gt;0),1000,0)+IF(AT122&gt;1,500,0)+AV122/1000000</f>
        <v>0</v>
      </c>
      <c r="AX122" s="33">
        <f t="shared" si="8"/>
        <v>0</v>
      </c>
      <c r="AY122" s="33">
        <f t="shared" si="8"/>
        <v>0</v>
      </c>
      <c r="AZ122" s="33">
        <f t="shared" si="8"/>
        <v>0</v>
      </c>
      <c r="BA122" s="33">
        <f t="shared" si="8"/>
        <v>0</v>
      </c>
      <c r="BB122" s="33"/>
      <c r="BC122" s="35">
        <f t="shared" si="6"/>
        <v>0</v>
      </c>
    </row>
    <row r="123" spans="1:55" s="10" customFormat="1" ht="16.5" customHeight="1" x14ac:dyDescent="0.2">
      <c r="A123" s="31">
        <f>ROW(B123)-2</f>
        <v>121</v>
      </c>
      <c r="B123" s="12" t="s">
        <v>240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  <c r="Y123" s="14"/>
      <c r="Z123" s="14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4"/>
      <c r="AO123" s="14"/>
      <c r="AP123" s="14"/>
      <c r="AQ123" s="14"/>
      <c r="AR123" s="32">
        <f>IF(AT123=3,3,IF(AT123=4,5,IF(AT123=5,7,0)))</f>
        <v>0</v>
      </c>
      <c r="AS123" s="39">
        <f>SUM(C123:AQ123)</f>
        <v>0</v>
      </c>
      <c r="AT123" s="33">
        <f>COUNTIF(AX123:BC123,"&gt;0")</f>
        <v>0</v>
      </c>
      <c r="AU123" s="34" t="str">
        <f>IF(AV123&gt;0,"Yes","")</f>
        <v/>
      </c>
      <c r="AV123" s="31">
        <f>COUNTIF(C123:AR123,"M")</f>
        <v>0</v>
      </c>
      <c r="AW123" s="33">
        <f>AS123+IF(AND(AT123&gt;1,AV123&gt;0),1000,0)+IF(AT123&gt;1,500,0)+AV123/1000000</f>
        <v>0</v>
      </c>
      <c r="AX123" s="33"/>
      <c r="AY123" s="33"/>
      <c r="AZ123" s="33"/>
      <c r="BA123" s="33"/>
      <c r="BB123" s="33"/>
      <c r="BC123" s="35"/>
    </row>
    <row r="124" spans="1:55" s="10" customFormat="1" ht="16.5" customHeight="1" x14ac:dyDescent="0.2">
      <c r="A124" s="31">
        <f>ROW(B124)-2</f>
        <v>122</v>
      </c>
      <c r="B124" s="12" t="s">
        <v>241</v>
      </c>
      <c r="C124" s="13"/>
      <c r="D124" s="13"/>
      <c r="E124" s="13"/>
      <c r="F124" s="13"/>
      <c r="G124" s="14"/>
      <c r="H124" s="14"/>
      <c r="I124" s="13"/>
      <c r="J124" s="13"/>
      <c r="K124" s="14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4"/>
      <c r="Z124" s="14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4"/>
      <c r="AO124" s="14"/>
      <c r="AP124" s="14"/>
      <c r="AQ124" s="14"/>
      <c r="AR124" s="32">
        <f>IF(AT124=3,3,IF(AT124=4,5,IF(AT124=5,7,0)))</f>
        <v>0</v>
      </c>
      <c r="AS124" s="39">
        <f>SUM(C124:AQ124)</f>
        <v>0</v>
      </c>
      <c r="AT124" s="33">
        <f>COUNTIF(AX124:BC124,"&gt;0")</f>
        <v>0</v>
      </c>
      <c r="AU124" s="34" t="str">
        <f>IF(AV124&gt;0,"Yes","")</f>
        <v/>
      </c>
      <c r="AV124" s="31">
        <f>COUNTIF(C124:AR124,"M")</f>
        <v>0</v>
      </c>
      <c r="AW124" s="33">
        <f>AS124+IF(AND(AT124&gt;1,AV124&gt;0),1000,0)+IF(AT124&gt;1,500,0)+AV124/1000000</f>
        <v>0</v>
      </c>
      <c r="AX124" s="33">
        <f t="shared" si="8"/>
        <v>0</v>
      </c>
      <c r="AY124" s="33">
        <f t="shared" si="8"/>
        <v>0</v>
      </c>
      <c r="AZ124" s="33">
        <f t="shared" si="8"/>
        <v>0</v>
      </c>
      <c r="BA124" s="33">
        <f t="shared" si="8"/>
        <v>0</v>
      </c>
      <c r="BB124" s="33"/>
      <c r="BC124" s="35">
        <f t="shared" si="6"/>
        <v>0</v>
      </c>
    </row>
    <row r="125" spans="1:55" s="10" customFormat="1" ht="16.5" customHeight="1" x14ac:dyDescent="0.2">
      <c r="A125" s="31">
        <f>ROW(B125)-2</f>
        <v>123</v>
      </c>
      <c r="B125" s="12" t="s">
        <v>174</v>
      </c>
      <c r="C125" s="13"/>
      <c r="D125" s="13"/>
      <c r="E125" s="13"/>
      <c r="F125" s="13"/>
      <c r="G125" s="14"/>
      <c r="H125" s="14"/>
      <c r="I125" s="13"/>
      <c r="J125" s="13"/>
      <c r="K125" s="14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4"/>
      <c r="Z125" s="14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4"/>
      <c r="AO125" s="14"/>
      <c r="AP125" s="14"/>
      <c r="AQ125" s="14"/>
      <c r="AR125" s="32">
        <f>IF(AT125=3,3,IF(AT125=4,5,IF(AT125=5,7,0)))</f>
        <v>0</v>
      </c>
      <c r="AS125" s="39">
        <f>SUM(C125:AQ125)</f>
        <v>0</v>
      </c>
      <c r="AT125" s="33">
        <f>COUNTIF(AX125:BC125,"&gt;0")</f>
        <v>0</v>
      </c>
      <c r="AU125" s="34" t="str">
        <f>IF(AV125&gt;0,"Yes","")</f>
        <v/>
      </c>
      <c r="AV125" s="31">
        <f>COUNTIF(C125:AR125,"M")</f>
        <v>0</v>
      </c>
      <c r="AW125" s="33">
        <f>AS125+IF(AND(AT125&gt;1,AV125&gt;0),1000,0)+IF(AT125&gt;1,500,0)+AV125/1000000</f>
        <v>0</v>
      </c>
      <c r="AX125" s="33">
        <f t="shared" si="8"/>
        <v>0</v>
      </c>
      <c r="AY125" s="33">
        <f t="shared" si="8"/>
        <v>0</v>
      </c>
      <c r="AZ125" s="33">
        <f t="shared" si="8"/>
        <v>0</v>
      </c>
      <c r="BA125" s="33">
        <f t="shared" si="8"/>
        <v>0</v>
      </c>
      <c r="BB125" s="33"/>
      <c r="BC125" s="35">
        <f t="shared" si="6"/>
        <v>0</v>
      </c>
    </row>
    <row r="126" spans="1:55" s="10" customFormat="1" ht="16.5" customHeight="1" x14ac:dyDescent="0.2">
      <c r="A126" s="31">
        <f>ROW(B126)-2</f>
        <v>124</v>
      </c>
      <c r="B126" s="12" t="s">
        <v>167</v>
      </c>
      <c r="C126" s="13"/>
      <c r="D126" s="13"/>
      <c r="E126" s="13"/>
      <c r="F126" s="13"/>
      <c r="G126" s="14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4"/>
      <c r="Z126" s="14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4"/>
      <c r="AO126" s="14"/>
      <c r="AP126" s="14"/>
      <c r="AQ126" s="14"/>
      <c r="AR126" s="32">
        <f>IF(AT126=3,3,IF(AT126=4,5,IF(AT126=5,7,0)))</f>
        <v>0</v>
      </c>
      <c r="AS126" s="39">
        <f>SUM(C126:AQ126)</f>
        <v>0</v>
      </c>
      <c r="AT126" s="33">
        <f>COUNTIF(AX126:BC126,"&gt;0")</f>
        <v>0</v>
      </c>
      <c r="AU126" s="34" t="str">
        <f>IF(AV126&gt;0,"Yes","")</f>
        <v/>
      </c>
      <c r="AV126" s="31">
        <f>COUNTIF(C126:AR126,"M")</f>
        <v>0</v>
      </c>
      <c r="AW126" s="33">
        <f>AS126+IF(AND(AT126&gt;1,AV126&gt;0),1000,0)+IF(AT126&gt;1,500,0)+AV126/1000000</f>
        <v>0</v>
      </c>
      <c r="AX126" s="33">
        <f t="shared" ref="AX126:BA146" si="9">SUMIF(Events,AX$2,$C126:$AQ126)</f>
        <v>0</v>
      </c>
      <c r="AY126" s="33">
        <f t="shared" si="9"/>
        <v>0</v>
      </c>
      <c r="AZ126" s="33">
        <f t="shared" si="9"/>
        <v>0</v>
      </c>
      <c r="BA126" s="33">
        <f t="shared" si="9"/>
        <v>0</v>
      </c>
      <c r="BB126" s="33"/>
      <c r="BC126" s="35">
        <f t="shared" si="6"/>
        <v>0</v>
      </c>
    </row>
    <row r="127" spans="1:55" s="10" customFormat="1" ht="16.5" customHeight="1" x14ac:dyDescent="0.2">
      <c r="A127" s="31">
        <f>ROW(B127)-2</f>
        <v>125</v>
      </c>
      <c r="B127" s="12" t="s">
        <v>242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  <c r="Y127" s="14"/>
      <c r="Z127" s="14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4"/>
      <c r="AO127" s="14"/>
      <c r="AP127" s="14"/>
      <c r="AQ127" s="14"/>
      <c r="AR127" s="32">
        <f>IF(AT127=3,3,IF(AT127=4,5,IF(AT127=5,7,0)))</f>
        <v>0</v>
      </c>
      <c r="AS127" s="39">
        <f>SUM(C127:AQ127)</f>
        <v>0</v>
      </c>
      <c r="AT127" s="33">
        <f>COUNTIF(AX127:BC127,"&gt;0")</f>
        <v>0</v>
      </c>
      <c r="AU127" s="34" t="str">
        <f>IF(AV127&gt;0,"Yes","")</f>
        <v/>
      </c>
      <c r="AV127" s="31">
        <f>COUNTIF(C127:AR127,"M")</f>
        <v>0</v>
      </c>
      <c r="AW127" s="33">
        <f>AS127+IF(AND(AT127&gt;1,AV127&gt;0),1000,0)+IF(AT127&gt;1,500,0)+AV127/1000000</f>
        <v>0</v>
      </c>
      <c r="AX127" s="33">
        <f t="shared" si="9"/>
        <v>0</v>
      </c>
      <c r="AY127" s="33">
        <f t="shared" si="9"/>
        <v>0</v>
      </c>
      <c r="AZ127" s="33">
        <f t="shared" si="9"/>
        <v>0</v>
      </c>
      <c r="BA127" s="33">
        <f t="shared" si="9"/>
        <v>0</v>
      </c>
      <c r="BB127" s="33"/>
      <c r="BC127" s="35">
        <f t="shared" si="6"/>
        <v>0</v>
      </c>
    </row>
    <row r="128" spans="1:55" s="10" customFormat="1" ht="16.5" customHeight="1" x14ac:dyDescent="0.2">
      <c r="A128" s="31">
        <f>ROW(B128)-2</f>
        <v>126</v>
      </c>
      <c r="B128" s="12" t="s">
        <v>150</v>
      </c>
      <c r="C128" s="13"/>
      <c r="D128" s="13"/>
      <c r="E128" s="13"/>
      <c r="F128" s="13"/>
      <c r="G128" s="14"/>
      <c r="H128" s="14"/>
      <c r="I128" s="13"/>
      <c r="J128" s="13"/>
      <c r="K128" s="14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  <c r="Y128" s="14"/>
      <c r="Z128" s="14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4"/>
      <c r="AO128" s="14"/>
      <c r="AP128" s="14"/>
      <c r="AQ128" s="14"/>
      <c r="AR128" s="32">
        <f>IF(AT128=3,3,IF(AT128=4,5,IF(AT128=5,7,0)))</f>
        <v>0</v>
      </c>
      <c r="AS128" s="39">
        <f>SUM(C128:AQ128)</f>
        <v>0</v>
      </c>
      <c r="AT128" s="33">
        <f>COUNTIF(AX128:BC128,"&gt;0")</f>
        <v>0</v>
      </c>
      <c r="AU128" s="34" t="str">
        <f>IF(AV128&gt;0,"Yes","")</f>
        <v/>
      </c>
      <c r="AV128" s="31">
        <f>COUNTIF(C128:AR128,"M")</f>
        <v>0</v>
      </c>
      <c r="AW128" s="33">
        <f>AS128+IF(AND(AT128&gt;1,AV128&gt;0),1000,0)+IF(AT128&gt;1,500,0)+AV128/1000000</f>
        <v>0</v>
      </c>
      <c r="AX128" s="33">
        <f t="shared" si="9"/>
        <v>0</v>
      </c>
      <c r="AY128" s="33">
        <f t="shared" si="9"/>
        <v>0</v>
      </c>
      <c r="AZ128" s="33">
        <f t="shared" si="9"/>
        <v>0</v>
      </c>
      <c r="BA128" s="33">
        <f t="shared" si="9"/>
        <v>0</v>
      </c>
      <c r="BB128" s="33"/>
      <c r="BC128" s="35">
        <f t="shared" si="6"/>
        <v>0</v>
      </c>
    </row>
    <row r="129" spans="1:55" s="10" customFormat="1" ht="16.5" customHeight="1" x14ac:dyDescent="0.2">
      <c r="A129" s="31">
        <f>ROW(B129)-2</f>
        <v>127</v>
      </c>
      <c r="B129" s="12" t="s">
        <v>513</v>
      </c>
      <c r="C129" s="13"/>
      <c r="D129" s="13"/>
      <c r="E129" s="13"/>
      <c r="F129" s="13"/>
      <c r="G129" s="14"/>
      <c r="H129" s="14"/>
      <c r="I129" s="13"/>
      <c r="J129" s="13"/>
      <c r="K129" s="14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  <c r="Y129" s="14"/>
      <c r="Z129" s="14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4"/>
      <c r="AO129" s="14"/>
      <c r="AP129" s="14"/>
      <c r="AQ129" s="14"/>
      <c r="AR129" s="32">
        <f>IF(AT129=3,3,IF(AT129=4,5,IF(AT129=5,7,0)))</f>
        <v>0</v>
      </c>
      <c r="AS129" s="39">
        <f>SUM(C129:AQ129)</f>
        <v>0</v>
      </c>
      <c r="AT129" s="33">
        <f>COUNTIF(AX129:BC129,"&gt;0")</f>
        <v>0</v>
      </c>
      <c r="AU129" s="34" t="str">
        <f>IF(AV129&gt;0,"Yes","")</f>
        <v/>
      </c>
      <c r="AV129" s="31">
        <f>COUNTIF(C129:AR129,"M")</f>
        <v>0</v>
      </c>
      <c r="AW129" s="33">
        <f>AS129+IF(AND(AT129&gt;1,AV129&gt;0),1000,0)+IF(AT129&gt;1,500,0)+AV129/1000000</f>
        <v>0</v>
      </c>
      <c r="AX129" s="33">
        <f t="shared" si="9"/>
        <v>0</v>
      </c>
      <c r="AY129" s="33">
        <f t="shared" si="9"/>
        <v>0</v>
      </c>
      <c r="AZ129" s="33">
        <f t="shared" si="9"/>
        <v>0</v>
      </c>
      <c r="BA129" s="33">
        <f t="shared" si="9"/>
        <v>0</v>
      </c>
      <c r="BB129" s="33"/>
      <c r="BC129" s="35">
        <f t="shared" si="6"/>
        <v>0</v>
      </c>
    </row>
    <row r="130" spans="1:55" s="10" customFormat="1" ht="16.5" customHeight="1" x14ac:dyDescent="0.2">
      <c r="A130" s="31">
        <f>ROW(B130)-2</f>
        <v>128</v>
      </c>
      <c r="B130" s="12" t="s">
        <v>182</v>
      </c>
      <c r="C130" s="13"/>
      <c r="D130" s="13"/>
      <c r="E130" s="13"/>
      <c r="F130" s="13"/>
      <c r="G130" s="14"/>
      <c r="H130" s="14"/>
      <c r="I130" s="13"/>
      <c r="J130" s="13"/>
      <c r="K130" s="14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4"/>
      <c r="Z130" s="14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4"/>
      <c r="AO130" s="14"/>
      <c r="AP130" s="14"/>
      <c r="AQ130" s="14"/>
      <c r="AR130" s="32">
        <f>IF(AT130=3,3,IF(AT130=4,5,IF(AT130=5,7,0)))</f>
        <v>0</v>
      </c>
      <c r="AS130" s="39">
        <f>SUM(C130:AQ130)</f>
        <v>0</v>
      </c>
      <c r="AT130" s="33">
        <f>COUNTIF(AX130:BC130,"&gt;0")</f>
        <v>0</v>
      </c>
      <c r="AU130" s="34" t="str">
        <f>IF(AV130&gt;0,"Yes","")</f>
        <v/>
      </c>
      <c r="AV130" s="31">
        <f>COUNTIF(C130:AR130,"M")</f>
        <v>0</v>
      </c>
      <c r="AW130" s="33">
        <f>AS130+IF(AND(AT130&gt;1,AV130&gt;0),1000,0)+IF(AT130&gt;1,500,0)+AV130/1000000</f>
        <v>0</v>
      </c>
      <c r="AX130" s="33">
        <f t="shared" si="9"/>
        <v>0</v>
      </c>
      <c r="AY130" s="33">
        <f t="shared" si="9"/>
        <v>0</v>
      </c>
      <c r="AZ130" s="33">
        <f t="shared" si="9"/>
        <v>0</v>
      </c>
      <c r="BA130" s="33">
        <f t="shared" si="9"/>
        <v>0</v>
      </c>
      <c r="BB130" s="33"/>
      <c r="BC130" s="35">
        <f t="shared" si="6"/>
        <v>0</v>
      </c>
    </row>
    <row r="131" spans="1:55" s="10" customFormat="1" ht="16.5" customHeight="1" x14ac:dyDescent="0.2">
      <c r="A131" s="31">
        <f>ROW(B131)-2</f>
        <v>129</v>
      </c>
      <c r="B131" s="12" t="s">
        <v>243</v>
      </c>
      <c r="C131" s="13"/>
      <c r="D131" s="13"/>
      <c r="E131" s="13"/>
      <c r="F131" s="13"/>
      <c r="G131" s="14"/>
      <c r="H131" s="14"/>
      <c r="I131" s="13"/>
      <c r="J131" s="13"/>
      <c r="K131" s="14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4"/>
      <c r="Y131" s="14"/>
      <c r="Z131" s="14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4"/>
      <c r="AO131" s="14"/>
      <c r="AP131" s="14"/>
      <c r="AQ131" s="14"/>
      <c r="AR131" s="32">
        <f>IF(AT131=3,3,IF(AT131=4,5,IF(AT131=5,7,0)))</f>
        <v>0</v>
      </c>
      <c r="AS131" s="39">
        <f>SUM(C131:AQ131)</f>
        <v>0</v>
      </c>
      <c r="AT131" s="33">
        <f>COUNTIF(AX131:BC131,"&gt;0")</f>
        <v>0</v>
      </c>
      <c r="AU131" s="34" t="str">
        <f>IF(AV131&gt;0,"Yes","")</f>
        <v/>
      </c>
      <c r="AV131" s="31">
        <f>COUNTIF(C131:AR131,"M")</f>
        <v>0</v>
      </c>
      <c r="AW131" s="33">
        <f>AS131+IF(AND(AT131&gt;1,AV131&gt;0),1000,0)+IF(AT131&gt;1,500,0)+AV131/1000000</f>
        <v>0</v>
      </c>
      <c r="AX131" s="33">
        <f t="shared" si="9"/>
        <v>0</v>
      </c>
      <c r="AY131" s="33">
        <f t="shared" si="9"/>
        <v>0</v>
      </c>
      <c r="AZ131" s="33">
        <f t="shared" si="9"/>
        <v>0</v>
      </c>
      <c r="BA131" s="33">
        <f t="shared" si="9"/>
        <v>0</v>
      </c>
      <c r="BB131" s="33"/>
      <c r="BC131" s="35">
        <f t="shared" si="6"/>
        <v>0</v>
      </c>
    </row>
    <row r="132" spans="1:55" s="10" customFormat="1" ht="16.5" customHeight="1" x14ac:dyDescent="0.2">
      <c r="A132" s="31">
        <f>ROW(B132)-2</f>
        <v>130</v>
      </c>
      <c r="B132" s="12" t="s">
        <v>244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4"/>
      <c r="Z132" s="14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4"/>
      <c r="AO132" s="14"/>
      <c r="AP132" s="14"/>
      <c r="AQ132" s="14"/>
      <c r="AR132" s="32">
        <f>IF(AT132=3,3,IF(AT132=4,5,IF(AT132=5,7,0)))</f>
        <v>0</v>
      </c>
      <c r="AS132" s="39">
        <f>SUM(C132:AQ132)</f>
        <v>0</v>
      </c>
      <c r="AT132" s="33">
        <f>COUNTIF(AX132:BC132,"&gt;0")</f>
        <v>0</v>
      </c>
      <c r="AU132" s="34" t="str">
        <f>IF(AV132&gt;0,"Yes","")</f>
        <v/>
      </c>
      <c r="AV132" s="31">
        <f>COUNTIF(C132:AR132,"M")</f>
        <v>0</v>
      </c>
      <c r="AW132" s="33">
        <f>AS132+IF(AND(AT132&gt;1,AV132&gt;0),1000,0)+IF(AT132&gt;1,500,0)+AV132/1000000</f>
        <v>0</v>
      </c>
      <c r="AX132" s="33">
        <f t="shared" si="9"/>
        <v>0</v>
      </c>
      <c r="AY132" s="33">
        <f t="shared" si="9"/>
        <v>0</v>
      </c>
      <c r="AZ132" s="33">
        <f t="shared" si="9"/>
        <v>0</v>
      </c>
      <c r="BA132" s="33">
        <f t="shared" si="9"/>
        <v>0</v>
      </c>
      <c r="BB132" s="33"/>
      <c r="BC132" s="35">
        <f t="shared" si="6"/>
        <v>0</v>
      </c>
    </row>
    <row r="133" spans="1:55" s="10" customFormat="1" ht="16.5" customHeight="1" x14ac:dyDescent="0.2">
      <c r="A133" s="31">
        <f>ROW(B133)-2</f>
        <v>131</v>
      </c>
      <c r="B133" s="12" t="s">
        <v>245</v>
      </c>
      <c r="C133" s="13"/>
      <c r="D133" s="13"/>
      <c r="E133" s="13"/>
      <c r="F133" s="13"/>
      <c r="G133" s="14"/>
      <c r="H133" s="14"/>
      <c r="I133" s="13"/>
      <c r="J133" s="13"/>
      <c r="K133" s="14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  <c r="Y133" s="14"/>
      <c r="Z133" s="14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4"/>
      <c r="AO133" s="14"/>
      <c r="AP133" s="14"/>
      <c r="AQ133" s="14"/>
      <c r="AR133" s="32">
        <f>IF(AT133=3,3,IF(AT133=4,5,IF(AT133=5,7,0)))</f>
        <v>0</v>
      </c>
      <c r="AS133" s="39">
        <f>SUM(C133:AQ133)</f>
        <v>0</v>
      </c>
      <c r="AT133" s="33">
        <f>COUNTIF(AX133:BC133,"&gt;0")</f>
        <v>0</v>
      </c>
      <c r="AU133" s="34" t="str">
        <f>IF(AV133&gt;0,"Yes","")</f>
        <v/>
      </c>
      <c r="AV133" s="31">
        <f>COUNTIF(C133:AR133,"M")</f>
        <v>0</v>
      </c>
      <c r="AW133" s="33">
        <f>AS133+IF(AND(AT133&gt;1,AV133&gt;0),1000,0)+IF(AT133&gt;1,500,0)+AV133/1000000</f>
        <v>0</v>
      </c>
      <c r="AX133" s="33">
        <f t="shared" si="9"/>
        <v>0</v>
      </c>
      <c r="AY133" s="33">
        <f t="shared" si="9"/>
        <v>0</v>
      </c>
      <c r="AZ133" s="33">
        <f t="shared" si="9"/>
        <v>0</v>
      </c>
      <c r="BA133" s="33">
        <f t="shared" si="9"/>
        <v>0</v>
      </c>
      <c r="BB133" s="33"/>
      <c r="BC133" s="35">
        <f t="shared" si="6"/>
        <v>0</v>
      </c>
    </row>
    <row r="134" spans="1:55" s="10" customFormat="1" ht="16.5" customHeight="1" x14ac:dyDescent="0.2">
      <c r="A134" s="31">
        <f>ROW(B134)-2</f>
        <v>132</v>
      </c>
      <c r="B134" s="12" t="s">
        <v>507</v>
      </c>
      <c r="C134" s="13"/>
      <c r="D134" s="13"/>
      <c r="E134" s="13"/>
      <c r="F134" s="13"/>
      <c r="G134" s="14"/>
      <c r="H134" s="14"/>
      <c r="I134" s="13"/>
      <c r="J134" s="13"/>
      <c r="K134" s="14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4"/>
      <c r="Z134" s="14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4"/>
      <c r="AO134" s="14"/>
      <c r="AP134" s="14"/>
      <c r="AQ134" s="14"/>
      <c r="AR134" s="32">
        <f>IF(AT134=3,3,IF(AT134=4,5,IF(AT134=5,7,0)))</f>
        <v>0</v>
      </c>
      <c r="AS134" s="39">
        <f>SUM(C134:AQ134)</f>
        <v>0</v>
      </c>
      <c r="AT134" s="33">
        <f>COUNTIF(AX134:BC134,"&gt;0")</f>
        <v>0</v>
      </c>
      <c r="AU134" s="34" t="str">
        <f>IF(AV134&gt;0,"Yes","")</f>
        <v/>
      </c>
      <c r="AV134" s="31">
        <f>COUNTIF(C134:AR134,"M")</f>
        <v>0</v>
      </c>
      <c r="AW134" s="33">
        <f>AS134+IF(AND(AT134&gt;1,AV134&gt;0),1000,0)+IF(AT134&gt;1,500,0)+AV134/1000000</f>
        <v>0</v>
      </c>
      <c r="AX134" s="33">
        <f t="shared" si="9"/>
        <v>0</v>
      </c>
      <c r="AY134" s="33">
        <f t="shared" si="9"/>
        <v>0</v>
      </c>
      <c r="AZ134" s="33">
        <f t="shared" si="9"/>
        <v>0</v>
      </c>
      <c r="BA134" s="33">
        <f t="shared" si="9"/>
        <v>0</v>
      </c>
      <c r="BB134" s="33"/>
      <c r="BC134" s="35">
        <f t="shared" si="6"/>
        <v>0</v>
      </c>
    </row>
    <row r="135" spans="1:55" s="10" customFormat="1" ht="16.5" customHeight="1" x14ac:dyDescent="0.2">
      <c r="A135" s="31">
        <f>ROW(B135)-2</f>
        <v>133</v>
      </c>
      <c r="B135" s="12" t="s">
        <v>246</v>
      </c>
      <c r="C135" s="13"/>
      <c r="D135" s="13"/>
      <c r="E135" s="13"/>
      <c r="F135" s="13"/>
      <c r="G135" s="14"/>
      <c r="H135" s="14"/>
      <c r="I135" s="13"/>
      <c r="J135" s="13"/>
      <c r="K135" s="14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  <c r="Y135" s="14"/>
      <c r="Z135" s="14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4"/>
      <c r="AO135" s="14"/>
      <c r="AP135" s="14"/>
      <c r="AQ135" s="14"/>
      <c r="AR135" s="32">
        <f>IF(AT135=3,3,IF(AT135=4,5,IF(AT135=5,7,0)))</f>
        <v>0</v>
      </c>
      <c r="AS135" s="39">
        <f>SUM(C135:AQ135)</f>
        <v>0</v>
      </c>
      <c r="AT135" s="33">
        <f>COUNTIF(AX135:BC135,"&gt;0")</f>
        <v>0</v>
      </c>
      <c r="AU135" s="34" t="str">
        <f>IF(AV135&gt;0,"Yes","")</f>
        <v/>
      </c>
      <c r="AV135" s="31">
        <f>COUNTIF(C135:AR135,"M")</f>
        <v>0</v>
      </c>
      <c r="AW135" s="33">
        <f>AS135+IF(AND(AT135&gt;1,AV135&gt;0),1000,0)+IF(AT135&gt;1,500,0)+AV135/1000000</f>
        <v>0</v>
      </c>
      <c r="AX135" s="33">
        <f t="shared" si="9"/>
        <v>0</v>
      </c>
      <c r="AY135" s="33">
        <f t="shared" si="9"/>
        <v>0</v>
      </c>
      <c r="AZ135" s="33">
        <f t="shared" si="9"/>
        <v>0</v>
      </c>
      <c r="BA135" s="33">
        <f t="shared" si="9"/>
        <v>0</v>
      </c>
      <c r="BB135" s="33"/>
      <c r="BC135" s="35">
        <f t="shared" ref="BC135:BC203" si="10">SUMIF(Events,BC$2,$C135:$AQ135)</f>
        <v>0</v>
      </c>
    </row>
    <row r="136" spans="1:55" s="10" customFormat="1" ht="16.5" customHeight="1" x14ac:dyDescent="0.2">
      <c r="A136" s="31">
        <f>ROW(B136)-2</f>
        <v>134</v>
      </c>
      <c r="B136" s="12" t="s">
        <v>247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4"/>
      <c r="Z136" s="14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4"/>
      <c r="AO136" s="14"/>
      <c r="AP136" s="14"/>
      <c r="AQ136" s="14"/>
      <c r="AR136" s="32">
        <f>IF(AT136=3,3,IF(AT136=4,5,IF(AT136=5,7,0)))</f>
        <v>0</v>
      </c>
      <c r="AS136" s="39">
        <f>SUM(C136:AQ136)</f>
        <v>0</v>
      </c>
      <c r="AT136" s="33">
        <f>COUNTIF(AX136:BC136,"&gt;0")</f>
        <v>0</v>
      </c>
      <c r="AU136" s="34" t="str">
        <f>IF(AV136&gt;0,"Yes","")</f>
        <v/>
      </c>
      <c r="AV136" s="31">
        <f>COUNTIF(C136:AR136,"M")</f>
        <v>0</v>
      </c>
      <c r="AW136" s="33">
        <f>AS136+IF(AND(AT136&gt;1,AV136&gt;0),1000,0)+IF(AT136&gt;1,500,0)+AV136/1000000</f>
        <v>0</v>
      </c>
      <c r="AX136" s="33">
        <f t="shared" si="9"/>
        <v>0</v>
      </c>
      <c r="AY136" s="33">
        <f t="shared" si="9"/>
        <v>0</v>
      </c>
      <c r="AZ136" s="33">
        <f t="shared" si="9"/>
        <v>0</v>
      </c>
      <c r="BA136" s="33">
        <f t="shared" si="9"/>
        <v>0</v>
      </c>
      <c r="BB136" s="33"/>
      <c r="BC136" s="35">
        <f t="shared" si="10"/>
        <v>0</v>
      </c>
    </row>
    <row r="137" spans="1:55" s="10" customFormat="1" ht="16.5" customHeight="1" x14ac:dyDescent="0.2">
      <c r="A137" s="31">
        <f>ROW(B137)-2</f>
        <v>135</v>
      </c>
      <c r="B137" s="12" t="s">
        <v>248</v>
      </c>
      <c r="C137" s="13"/>
      <c r="D137" s="13"/>
      <c r="E137" s="13"/>
      <c r="F137" s="13"/>
      <c r="G137" s="14"/>
      <c r="H137" s="14"/>
      <c r="I137" s="13"/>
      <c r="J137" s="13"/>
      <c r="K137" s="14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4"/>
      <c r="Y137" s="14"/>
      <c r="Z137" s="14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4"/>
      <c r="AO137" s="14"/>
      <c r="AP137" s="14"/>
      <c r="AQ137" s="14"/>
      <c r="AR137" s="32">
        <f>IF(AT137=3,3,IF(AT137=4,5,IF(AT137=5,7,0)))</f>
        <v>0</v>
      </c>
      <c r="AS137" s="39">
        <f>SUM(C137:AQ137)</f>
        <v>0</v>
      </c>
      <c r="AT137" s="33">
        <f>COUNTIF(AX137:BC137,"&gt;0")</f>
        <v>0</v>
      </c>
      <c r="AU137" s="34" t="str">
        <f>IF(AV137&gt;0,"Yes","")</f>
        <v/>
      </c>
      <c r="AV137" s="31">
        <f>COUNTIF(C137:AR137,"M")</f>
        <v>0</v>
      </c>
      <c r="AW137" s="33">
        <f>AS137+IF(AND(AT137&gt;1,AV137&gt;0),1000,0)+IF(AT137&gt;1,500,0)+AV137/1000000</f>
        <v>0</v>
      </c>
      <c r="AX137" s="33">
        <f t="shared" si="9"/>
        <v>0</v>
      </c>
      <c r="AY137" s="33">
        <f t="shared" si="9"/>
        <v>0</v>
      </c>
      <c r="AZ137" s="33">
        <f t="shared" si="9"/>
        <v>0</v>
      </c>
      <c r="BA137" s="33">
        <f t="shared" si="9"/>
        <v>0</v>
      </c>
      <c r="BB137" s="33"/>
      <c r="BC137" s="35">
        <f t="shared" si="10"/>
        <v>0</v>
      </c>
    </row>
    <row r="138" spans="1:55" s="10" customFormat="1" ht="16.5" customHeight="1" x14ac:dyDescent="0.2">
      <c r="A138" s="31">
        <f>ROW(B138)-2</f>
        <v>136</v>
      </c>
      <c r="B138" s="12" t="s">
        <v>249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4"/>
      <c r="Z138" s="14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4"/>
      <c r="AO138" s="14"/>
      <c r="AP138" s="14"/>
      <c r="AQ138" s="14"/>
      <c r="AR138" s="32">
        <f>IF(AT138=3,3,IF(AT138=4,5,IF(AT138=5,7,0)))</f>
        <v>0</v>
      </c>
      <c r="AS138" s="39">
        <f>SUM(C138:AQ138)</f>
        <v>0</v>
      </c>
      <c r="AT138" s="33">
        <f>COUNTIF(AX138:BC138,"&gt;0")</f>
        <v>0</v>
      </c>
      <c r="AU138" s="34" t="str">
        <f>IF(AV138&gt;0,"Yes","")</f>
        <v/>
      </c>
      <c r="AV138" s="31">
        <f>COUNTIF(C138:AR138,"M")</f>
        <v>0</v>
      </c>
      <c r="AW138" s="33">
        <f>AS138+IF(AND(AT138&gt;1,AV138&gt;0),1000,0)+IF(AT138&gt;1,500,0)+AV138/1000000</f>
        <v>0</v>
      </c>
      <c r="AX138" s="33">
        <f t="shared" si="9"/>
        <v>0</v>
      </c>
      <c r="AY138" s="33">
        <f t="shared" si="9"/>
        <v>0</v>
      </c>
      <c r="AZ138" s="33">
        <f t="shared" si="9"/>
        <v>0</v>
      </c>
      <c r="BA138" s="33">
        <f t="shared" si="9"/>
        <v>0</v>
      </c>
      <c r="BB138" s="33"/>
      <c r="BC138" s="35">
        <f t="shared" si="10"/>
        <v>0</v>
      </c>
    </row>
    <row r="139" spans="1:55" s="10" customFormat="1" ht="16.5" customHeight="1" x14ac:dyDescent="0.2">
      <c r="A139" s="31">
        <f>ROW(B139)-2</f>
        <v>137</v>
      </c>
      <c r="B139" s="12" t="s">
        <v>540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  <c r="Y139" s="14"/>
      <c r="Z139" s="14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4"/>
      <c r="AO139" s="14"/>
      <c r="AP139" s="14"/>
      <c r="AQ139" s="14"/>
      <c r="AR139" s="32">
        <f>IF(AT139=3,3,IF(AT139=4,5,IF(AT139=5,7,0)))</f>
        <v>0</v>
      </c>
      <c r="AS139" s="39">
        <f>SUM(C139:AQ139)</f>
        <v>0</v>
      </c>
      <c r="AT139" s="33">
        <f>COUNTIF(AX139:BC139,"&gt;0")</f>
        <v>0</v>
      </c>
      <c r="AU139" s="34" t="str">
        <f>IF(AV139&gt;0,"Yes","")</f>
        <v/>
      </c>
      <c r="AV139" s="31">
        <f>COUNTIF(C139:AR139,"M")</f>
        <v>0</v>
      </c>
      <c r="AW139" s="33">
        <f>AS139+IF(AND(AT139&gt;1,AV139&gt;0),1000,0)+IF(AT139&gt;1,500,0)+AV139/1000000</f>
        <v>0</v>
      </c>
      <c r="AX139" s="33">
        <f t="shared" si="9"/>
        <v>0</v>
      </c>
      <c r="AY139" s="33">
        <f t="shared" si="9"/>
        <v>0</v>
      </c>
      <c r="AZ139" s="33">
        <f t="shared" si="9"/>
        <v>0</v>
      </c>
      <c r="BA139" s="33">
        <f t="shared" si="9"/>
        <v>0</v>
      </c>
      <c r="BB139" s="33"/>
      <c r="BC139" s="35">
        <f t="shared" si="10"/>
        <v>0</v>
      </c>
    </row>
    <row r="140" spans="1:55" s="10" customFormat="1" ht="16.5" customHeight="1" x14ac:dyDescent="0.2">
      <c r="A140" s="31">
        <f>ROW(B140)-2</f>
        <v>138</v>
      </c>
      <c r="B140" s="12" t="s">
        <v>73</v>
      </c>
      <c r="C140" s="13"/>
      <c r="D140" s="13"/>
      <c r="E140" s="13"/>
      <c r="F140" s="13"/>
      <c r="G140" s="14"/>
      <c r="H140" s="14"/>
      <c r="I140" s="13"/>
      <c r="J140" s="13"/>
      <c r="K140" s="14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4"/>
      <c r="Z140" s="14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4"/>
      <c r="AO140" s="14"/>
      <c r="AP140" s="14"/>
      <c r="AQ140" s="14"/>
      <c r="AR140" s="32">
        <f>IF(AT140=3,3,IF(AT140=4,5,IF(AT140=5,7,0)))</f>
        <v>0</v>
      </c>
      <c r="AS140" s="39">
        <f>SUM(C140:AQ140)</f>
        <v>0</v>
      </c>
      <c r="AT140" s="33">
        <f>COUNTIF(AX140:BC140,"&gt;0")</f>
        <v>0</v>
      </c>
      <c r="AU140" s="34" t="str">
        <f>IF(AV140&gt;0,"Yes","")</f>
        <v/>
      </c>
      <c r="AV140" s="31">
        <f>COUNTIF(C140:AR140,"M")</f>
        <v>0</v>
      </c>
      <c r="AW140" s="33">
        <f>AS140+IF(AND(AT140&gt;1,AV140&gt;0),1000,0)+IF(AT140&gt;1,500,0)+AV140/1000000</f>
        <v>0</v>
      </c>
      <c r="AX140" s="33">
        <f t="shared" si="9"/>
        <v>0</v>
      </c>
      <c r="AY140" s="33">
        <f t="shared" si="9"/>
        <v>0</v>
      </c>
      <c r="AZ140" s="33">
        <f t="shared" si="9"/>
        <v>0</v>
      </c>
      <c r="BA140" s="33">
        <f t="shared" si="9"/>
        <v>0</v>
      </c>
      <c r="BB140" s="33"/>
      <c r="BC140" s="35">
        <f t="shared" si="10"/>
        <v>0</v>
      </c>
    </row>
    <row r="141" spans="1:55" s="10" customFormat="1" ht="16.5" customHeight="1" x14ac:dyDescent="0.2">
      <c r="A141" s="31">
        <f>ROW(B141)-2</f>
        <v>139</v>
      </c>
      <c r="B141" s="12" t="s">
        <v>250</v>
      </c>
      <c r="C141" s="13"/>
      <c r="D141" s="13"/>
      <c r="E141" s="13"/>
      <c r="F141" s="13"/>
      <c r="G141" s="14"/>
      <c r="H141" s="14"/>
      <c r="I141" s="13"/>
      <c r="J141" s="13"/>
      <c r="K141" s="14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4"/>
      <c r="Y141" s="14"/>
      <c r="Z141" s="14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4"/>
      <c r="AO141" s="14"/>
      <c r="AP141" s="14"/>
      <c r="AQ141" s="14"/>
      <c r="AR141" s="32">
        <f>IF(AT141=3,3,IF(AT141=4,5,IF(AT141=5,7,0)))</f>
        <v>0</v>
      </c>
      <c r="AS141" s="39">
        <f>SUM(C141:AQ141)</f>
        <v>0</v>
      </c>
      <c r="AT141" s="33">
        <f>COUNTIF(AX141:BC141,"&gt;0")</f>
        <v>0</v>
      </c>
      <c r="AU141" s="34" t="str">
        <f>IF(AV141&gt;0,"Yes","")</f>
        <v/>
      </c>
      <c r="AV141" s="31">
        <f>COUNTIF(C141:AR141,"M")</f>
        <v>0</v>
      </c>
      <c r="AW141" s="33">
        <f>AS141+IF(AND(AT141&gt;1,AV141&gt;0),1000,0)+IF(AT141&gt;1,500,0)+AV141/1000000</f>
        <v>0</v>
      </c>
      <c r="AX141" s="33">
        <f t="shared" si="9"/>
        <v>0</v>
      </c>
      <c r="AY141" s="33">
        <f t="shared" si="9"/>
        <v>0</v>
      </c>
      <c r="AZ141" s="33">
        <f t="shared" si="9"/>
        <v>0</v>
      </c>
      <c r="BA141" s="33">
        <f t="shared" si="9"/>
        <v>0</v>
      </c>
      <c r="BB141" s="33"/>
      <c r="BC141" s="35">
        <f t="shared" si="10"/>
        <v>0</v>
      </c>
    </row>
    <row r="142" spans="1:55" s="10" customFormat="1" ht="16.5" customHeight="1" x14ac:dyDescent="0.2">
      <c r="A142" s="31">
        <f>ROW(B142)-2</f>
        <v>140</v>
      </c>
      <c r="B142" s="12" t="s">
        <v>66</v>
      </c>
      <c r="C142" s="13"/>
      <c r="D142" s="13"/>
      <c r="E142" s="13"/>
      <c r="F142" s="13"/>
      <c r="G142" s="14"/>
      <c r="H142" s="14"/>
      <c r="I142" s="13"/>
      <c r="J142" s="13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4"/>
      <c r="Z142" s="14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4"/>
      <c r="AO142" s="14"/>
      <c r="AP142" s="14"/>
      <c r="AQ142" s="14"/>
      <c r="AR142" s="32">
        <f>IF(AT142=3,3,IF(AT142=4,5,IF(AT142=5,7,0)))</f>
        <v>0</v>
      </c>
      <c r="AS142" s="39">
        <f>SUM(C142:AQ142)</f>
        <v>0</v>
      </c>
      <c r="AT142" s="33">
        <f>COUNTIF(AX142:BC142,"&gt;0")</f>
        <v>0</v>
      </c>
      <c r="AU142" s="34" t="str">
        <f>IF(AV142&gt;0,"Yes","")</f>
        <v/>
      </c>
      <c r="AV142" s="31">
        <f>COUNTIF(C142:AR142,"M")</f>
        <v>0</v>
      </c>
      <c r="AW142" s="33">
        <f>AS142+IF(AND(AT142&gt;1,AV142&gt;0),1000,0)+IF(AT142&gt;1,500,0)+AV142/1000000</f>
        <v>0</v>
      </c>
      <c r="AX142" s="33">
        <f t="shared" si="9"/>
        <v>0</v>
      </c>
      <c r="AY142" s="33">
        <f t="shared" si="9"/>
        <v>0</v>
      </c>
      <c r="AZ142" s="33">
        <f t="shared" si="9"/>
        <v>0</v>
      </c>
      <c r="BA142" s="33">
        <f t="shared" si="9"/>
        <v>0</v>
      </c>
      <c r="BB142" s="33"/>
      <c r="BC142" s="35">
        <f t="shared" si="10"/>
        <v>0</v>
      </c>
    </row>
    <row r="143" spans="1:55" s="10" customFormat="1" ht="16.5" customHeight="1" x14ac:dyDescent="0.2">
      <c r="A143" s="31">
        <f>ROW(B143)-2</f>
        <v>141</v>
      </c>
      <c r="B143" s="12" t="s">
        <v>251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  <c r="Y143" s="14"/>
      <c r="Z143" s="14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4"/>
      <c r="AO143" s="14"/>
      <c r="AP143" s="14"/>
      <c r="AQ143" s="14"/>
      <c r="AR143" s="32">
        <f>IF(AT143=3,3,IF(AT143=4,5,IF(AT143=5,7,0)))</f>
        <v>0</v>
      </c>
      <c r="AS143" s="39">
        <f>SUM(C143:AQ143)</f>
        <v>0</v>
      </c>
      <c r="AT143" s="33">
        <f>COUNTIF(AX143:BC143,"&gt;0")</f>
        <v>0</v>
      </c>
      <c r="AU143" s="34" t="str">
        <f>IF(AV143&gt;0,"Yes","")</f>
        <v/>
      </c>
      <c r="AV143" s="31">
        <f>COUNTIF(C143:AR143,"M")</f>
        <v>0</v>
      </c>
      <c r="AW143" s="33">
        <f>AS143+IF(AND(AT143&gt;1,AV143&gt;0),1000,0)+IF(AT143&gt;1,500,0)+AV143/1000000</f>
        <v>0</v>
      </c>
      <c r="AX143" s="33">
        <f t="shared" si="9"/>
        <v>0</v>
      </c>
      <c r="AY143" s="33">
        <f t="shared" si="9"/>
        <v>0</v>
      </c>
      <c r="AZ143" s="33">
        <f t="shared" si="9"/>
        <v>0</v>
      </c>
      <c r="BA143" s="33">
        <f t="shared" si="9"/>
        <v>0</v>
      </c>
      <c r="BB143" s="33"/>
      <c r="BC143" s="35">
        <f t="shared" si="10"/>
        <v>0</v>
      </c>
    </row>
    <row r="144" spans="1:55" s="10" customFormat="1" ht="16.5" customHeight="1" x14ac:dyDescent="0.2">
      <c r="A144" s="31">
        <f>ROW(B144)-2</f>
        <v>142</v>
      </c>
      <c r="B144" s="12" t="s">
        <v>252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4"/>
      <c r="Z144" s="14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4"/>
      <c r="AO144" s="14"/>
      <c r="AP144" s="14"/>
      <c r="AQ144" s="14"/>
      <c r="AR144" s="32">
        <f>IF(AT144=3,3,IF(AT144=4,5,IF(AT144=5,7,0)))</f>
        <v>0</v>
      </c>
      <c r="AS144" s="39">
        <f>SUM(C144:AQ144)</f>
        <v>0</v>
      </c>
      <c r="AT144" s="33">
        <f>COUNTIF(AX144:BC144,"&gt;0")</f>
        <v>0</v>
      </c>
      <c r="AU144" s="34" t="str">
        <f>IF(AV144&gt;0,"Yes","")</f>
        <v/>
      </c>
      <c r="AV144" s="31">
        <f>COUNTIF(C144:AR144,"M")</f>
        <v>0</v>
      </c>
      <c r="AW144" s="33">
        <f>AS144+IF(AND(AT144&gt;1,AV144&gt;0),1000,0)+IF(AT144&gt;1,500,0)+AV144/1000000</f>
        <v>0</v>
      </c>
      <c r="AX144" s="33">
        <f t="shared" si="9"/>
        <v>0</v>
      </c>
      <c r="AY144" s="33">
        <f t="shared" si="9"/>
        <v>0</v>
      </c>
      <c r="AZ144" s="33">
        <f t="shared" si="9"/>
        <v>0</v>
      </c>
      <c r="BA144" s="33">
        <f t="shared" si="9"/>
        <v>0</v>
      </c>
      <c r="BB144" s="33"/>
      <c r="BC144" s="35">
        <f t="shared" si="10"/>
        <v>0</v>
      </c>
    </row>
    <row r="145" spans="1:55" s="10" customFormat="1" ht="16.5" customHeight="1" x14ac:dyDescent="0.2">
      <c r="A145" s="31">
        <f>ROW(B145)-2</f>
        <v>143</v>
      </c>
      <c r="B145" s="12" t="s">
        <v>253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4"/>
      <c r="Y145" s="14"/>
      <c r="Z145" s="14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4"/>
      <c r="AO145" s="14"/>
      <c r="AP145" s="14"/>
      <c r="AQ145" s="14"/>
      <c r="AR145" s="32">
        <f>IF(AT145=3,3,IF(AT145=4,5,IF(AT145=5,7,0)))</f>
        <v>0</v>
      </c>
      <c r="AS145" s="39">
        <f>SUM(C145:AQ145)</f>
        <v>0</v>
      </c>
      <c r="AT145" s="33">
        <f>COUNTIF(AX145:BC145,"&gt;0")</f>
        <v>0</v>
      </c>
      <c r="AU145" s="34" t="str">
        <f>IF(AV145&gt;0,"Yes","")</f>
        <v/>
      </c>
      <c r="AV145" s="31">
        <f>COUNTIF(C145:AR145,"M")</f>
        <v>0</v>
      </c>
      <c r="AW145" s="33">
        <f>AS145+IF(AND(AT145&gt;1,AV145&gt;0),1000,0)+IF(AT145&gt;1,500,0)+AV145/1000000</f>
        <v>0</v>
      </c>
      <c r="AX145" s="33">
        <f t="shared" si="9"/>
        <v>0</v>
      </c>
      <c r="AY145" s="33">
        <f t="shared" si="9"/>
        <v>0</v>
      </c>
      <c r="AZ145" s="33">
        <f t="shared" si="9"/>
        <v>0</v>
      </c>
      <c r="BA145" s="33">
        <f t="shared" si="9"/>
        <v>0</v>
      </c>
      <c r="BB145" s="33"/>
      <c r="BC145" s="35">
        <f t="shared" si="10"/>
        <v>0</v>
      </c>
    </row>
    <row r="146" spans="1:55" s="10" customFormat="1" ht="16.5" customHeight="1" x14ac:dyDescent="0.2">
      <c r="A146" s="31">
        <f>ROW(B146)-2</f>
        <v>144</v>
      </c>
      <c r="B146" s="12" t="s">
        <v>254</v>
      </c>
      <c r="C146" s="13"/>
      <c r="D146" s="13"/>
      <c r="E146" s="13"/>
      <c r="F146" s="13"/>
      <c r="G146" s="14"/>
      <c r="H146" s="14"/>
      <c r="I146" s="13"/>
      <c r="J146" s="13"/>
      <c r="K146" s="14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4"/>
      <c r="Z146" s="14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4"/>
      <c r="AO146" s="14"/>
      <c r="AP146" s="14"/>
      <c r="AQ146" s="14"/>
      <c r="AR146" s="32">
        <f>IF(AT146=3,3,IF(AT146=4,5,IF(AT146=5,7,0)))</f>
        <v>0</v>
      </c>
      <c r="AS146" s="39">
        <f>SUM(C146:AQ146)</f>
        <v>0</v>
      </c>
      <c r="AT146" s="33">
        <f>COUNTIF(AX146:BC146,"&gt;0")</f>
        <v>0</v>
      </c>
      <c r="AU146" s="34" t="str">
        <f>IF(AV146&gt;0,"Yes","")</f>
        <v/>
      </c>
      <c r="AV146" s="31">
        <f>COUNTIF(C146:AR146,"M")</f>
        <v>0</v>
      </c>
      <c r="AW146" s="33">
        <f>AS146+IF(AND(AT146&gt;1,AV146&gt;0),1000,0)+IF(AT146&gt;1,500,0)+AV146/1000000</f>
        <v>0</v>
      </c>
      <c r="AX146" s="33">
        <f t="shared" si="9"/>
        <v>0</v>
      </c>
      <c r="AY146" s="33">
        <f t="shared" si="9"/>
        <v>0</v>
      </c>
      <c r="AZ146" s="33">
        <f t="shared" si="9"/>
        <v>0</v>
      </c>
      <c r="BA146" s="33">
        <f t="shared" si="9"/>
        <v>0</v>
      </c>
      <c r="BB146" s="33"/>
      <c r="BC146" s="35">
        <f t="shared" si="10"/>
        <v>0</v>
      </c>
    </row>
    <row r="147" spans="1:55" s="10" customFormat="1" ht="16.5" customHeight="1" x14ac:dyDescent="0.2">
      <c r="A147" s="31">
        <f>ROW(B147)-2</f>
        <v>145</v>
      </c>
      <c r="B147" s="12" t="s">
        <v>255</v>
      </c>
      <c r="C147" s="13"/>
      <c r="D147" s="13"/>
      <c r="E147" s="13"/>
      <c r="F147" s="13"/>
      <c r="G147" s="14"/>
      <c r="H147" s="14"/>
      <c r="I147" s="13"/>
      <c r="J147" s="13"/>
      <c r="K147" s="14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  <c r="Y147" s="14"/>
      <c r="Z147" s="14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4"/>
      <c r="AO147" s="14"/>
      <c r="AP147" s="14"/>
      <c r="AQ147" s="14"/>
      <c r="AR147" s="32">
        <f>IF(AT147=3,3,IF(AT147=4,5,IF(AT147=5,7,0)))</f>
        <v>0</v>
      </c>
      <c r="AS147" s="39">
        <f>SUM(C147:AQ147)</f>
        <v>0</v>
      </c>
      <c r="AT147" s="33">
        <f>COUNTIF(AX147:BC147,"&gt;0")</f>
        <v>0</v>
      </c>
      <c r="AU147" s="34" t="str">
        <f>IF(AV147&gt;0,"Yes","")</f>
        <v/>
      </c>
      <c r="AV147" s="31">
        <f>COUNTIF(C147:AR147,"M")</f>
        <v>0</v>
      </c>
      <c r="AW147" s="33">
        <f>AS147+IF(AND(AT147&gt;1,AV147&gt;0),1000,0)+IF(AT147&gt;1,500,0)+AV147/1000000</f>
        <v>0</v>
      </c>
      <c r="AX147" s="33">
        <f t="shared" ref="AX147:BA171" si="11">SUMIF(Events,AX$2,$C147:$AQ147)</f>
        <v>0</v>
      </c>
      <c r="AY147" s="33">
        <f t="shared" si="11"/>
        <v>0</v>
      </c>
      <c r="AZ147" s="33">
        <f t="shared" si="11"/>
        <v>0</v>
      </c>
      <c r="BA147" s="33">
        <f t="shared" si="11"/>
        <v>0</v>
      </c>
      <c r="BB147" s="33"/>
      <c r="BC147" s="35">
        <f t="shared" si="10"/>
        <v>0</v>
      </c>
    </row>
    <row r="148" spans="1:55" s="10" customFormat="1" ht="16.5" customHeight="1" x14ac:dyDescent="0.2">
      <c r="A148" s="31">
        <f>ROW(B148)-2</f>
        <v>146</v>
      </c>
      <c r="B148" s="12" t="s">
        <v>256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4"/>
      <c r="Z148" s="14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4"/>
      <c r="AO148" s="14"/>
      <c r="AP148" s="14"/>
      <c r="AQ148" s="14"/>
      <c r="AR148" s="32">
        <f>IF(AT148=3,3,IF(AT148=4,5,IF(AT148=5,7,0)))</f>
        <v>0</v>
      </c>
      <c r="AS148" s="39">
        <f>SUM(C148:AQ148)</f>
        <v>0</v>
      </c>
      <c r="AT148" s="33">
        <f>COUNTIF(AX148:BC148,"&gt;0")</f>
        <v>0</v>
      </c>
      <c r="AU148" s="34" t="str">
        <f>IF(AV148&gt;0,"Yes","")</f>
        <v/>
      </c>
      <c r="AV148" s="31">
        <f>COUNTIF(C148:AR148,"M")</f>
        <v>0</v>
      </c>
      <c r="AW148" s="33">
        <f>AS148+IF(AND(AT148&gt;1,AV148&gt;0),1000,0)+IF(AT148&gt;1,500,0)+AV148/1000000</f>
        <v>0</v>
      </c>
      <c r="AX148" s="33">
        <f t="shared" si="11"/>
        <v>0</v>
      </c>
      <c r="AY148" s="33">
        <f t="shared" si="11"/>
        <v>0</v>
      </c>
      <c r="AZ148" s="33">
        <f t="shared" si="11"/>
        <v>0</v>
      </c>
      <c r="BA148" s="33">
        <f t="shared" si="11"/>
        <v>0</v>
      </c>
      <c r="BB148" s="33"/>
      <c r="BC148" s="35">
        <f t="shared" si="10"/>
        <v>0</v>
      </c>
    </row>
    <row r="149" spans="1:55" s="10" customFormat="1" ht="16.5" customHeight="1" x14ac:dyDescent="0.2">
      <c r="A149" s="31">
        <f>ROW(B149)-2</f>
        <v>147</v>
      </c>
      <c r="B149" s="12" t="s">
        <v>130</v>
      </c>
      <c r="C149" s="13"/>
      <c r="D149" s="13"/>
      <c r="E149" s="13"/>
      <c r="F149" s="13"/>
      <c r="G149" s="14"/>
      <c r="H149" s="14"/>
      <c r="I149" s="13"/>
      <c r="J149" s="13"/>
      <c r="K149" s="14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  <c r="Y149" s="14"/>
      <c r="Z149" s="14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4"/>
      <c r="AO149" s="14"/>
      <c r="AP149" s="14"/>
      <c r="AQ149" s="14"/>
      <c r="AR149" s="32">
        <f>IF(AT149=3,3,IF(AT149=4,5,IF(AT149=5,7,0)))</f>
        <v>0</v>
      </c>
      <c r="AS149" s="39">
        <f>SUM(C149:AQ149)</f>
        <v>0</v>
      </c>
      <c r="AT149" s="33">
        <f>COUNTIF(AX149:BC149,"&gt;0")</f>
        <v>0</v>
      </c>
      <c r="AU149" s="34" t="str">
        <f>IF(AV149&gt;0,"Yes","")</f>
        <v/>
      </c>
      <c r="AV149" s="31">
        <f>COUNTIF(C149:AR149,"M")</f>
        <v>0</v>
      </c>
      <c r="AW149" s="33">
        <f>AS149+IF(AND(AT149&gt;1,AV149&gt;0),1000,0)+IF(AT149&gt;1,500,0)+AV149/1000000</f>
        <v>0</v>
      </c>
      <c r="AX149" s="33">
        <f t="shared" si="11"/>
        <v>0</v>
      </c>
      <c r="AY149" s="33">
        <f t="shared" si="11"/>
        <v>0</v>
      </c>
      <c r="AZ149" s="33">
        <f t="shared" si="11"/>
        <v>0</v>
      </c>
      <c r="BA149" s="33">
        <f t="shared" si="11"/>
        <v>0</v>
      </c>
      <c r="BB149" s="33"/>
      <c r="BC149" s="35">
        <f t="shared" si="10"/>
        <v>0</v>
      </c>
    </row>
    <row r="150" spans="1:55" s="10" customFormat="1" ht="16.5" customHeight="1" x14ac:dyDescent="0.2">
      <c r="A150" s="31">
        <f>ROW(B150)-2</f>
        <v>148</v>
      </c>
      <c r="B150" s="12" t="s">
        <v>257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4"/>
      <c r="Z150" s="14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4"/>
      <c r="AO150" s="14"/>
      <c r="AP150" s="14"/>
      <c r="AQ150" s="14"/>
      <c r="AR150" s="32">
        <f>IF(AT150=3,3,IF(AT150=4,5,IF(AT150=5,7,0)))</f>
        <v>0</v>
      </c>
      <c r="AS150" s="39">
        <f>SUM(C150:AQ150)</f>
        <v>0</v>
      </c>
      <c r="AT150" s="33">
        <f>COUNTIF(AX150:BC150,"&gt;0")</f>
        <v>0</v>
      </c>
      <c r="AU150" s="34" t="str">
        <f>IF(AV150&gt;0,"Yes","")</f>
        <v/>
      </c>
      <c r="AV150" s="31">
        <f>COUNTIF(C150:AR150,"M")</f>
        <v>0</v>
      </c>
      <c r="AW150" s="33">
        <f>AS150+IF(AND(AT150&gt;1,AV150&gt;0),1000,0)+IF(AT150&gt;1,500,0)+AV150/1000000</f>
        <v>0</v>
      </c>
      <c r="AX150" s="33">
        <f t="shared" si="11"/>
        <v>0</v>
      </c>
      <c r="AY150" s="33">
        <f t="shared" si="11"/>
        <v>0</v>
      </c>
      <c r="AZ150" s="33">
        <f t="shared" si="11"/>
        <v>0</v>
      </c>
      <c r="BA150" s="33">
        <f t="shared" si="11"/>
        <v>0</v>
      </c>
      <c r="BB150" s="33"/>
      <c r="BC150" s="35">
        <f t="shared" si="10"/>
        <v>0</v>
      </c>
    </row>
    <row r="151" spans="1:55" s="10" customFormat="1" ht="16.5" customHeight="1" x14ac:dyDescent="0.2">
      <c r="A151" s="31">
        <f>ROW(B151)-2</f>
        <v>149</v>
      </c>
      <c r="B151" s="12" t="s">
        <v>258</v>
      </c>
      <c r="C151" s="13"/>
      <c r="D151" s="13"/>
      <c r="E151" s="13"/>
      <c r="F151" s="13"/>
      <c r="G151" s="14"/>
      <c r="H151" s="14"/>
      <c r="I151" s="13"/>
      <c r="J151" s="13"/>
      <c r="K151" s="14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/>
      <c r="Y151" s="14"/>
      <c r="Z151" s="14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4"/>
      <c r="AO151" s="14"/>
      <c r="AP151" s="14"/>
      <c r="AQ151" s="14"/>
      <c r="AR151" s="32">
        <f>IF(AT151=3,3,IF(AT151=4,5,IF(AT151=5,7,0)))</f>
        <v>0</v>
      </c>
      <c r="AS151" s="39">
        <f>SUM(C151:AQ151)</f>
        <v>0</v>
      </c>
      <c r="AT151" s="33">
        <f>COUNTIF(AX151:BC151,"&gt;0")</f>
        <v>0</v>
      </c>
      <c r="AU151" s="34" t="str">
        <f>IF(AV151&gt;0,"Yes","")</f>
        <v/>
      </c>
      <c r="AV151" s="31">
        <f>COUNTIF(C151:AR151,"M")</f>
        <v>0</v>
      </c>
      <c r="AW151" s="33">
        <f>AS151+IF(AND(AT151&gt;1,AV151&gt;0),1000,0)+IF(AT151&gt;1,500,0)+AV151/1000000</f>
        <v>0</v>
      </c>
      <c r="AX151" s="33">
        <f t="shared" si="11"/>
        <v>0</v>
      </c>
      <c r="AY151" s="33">
        <f t="shared" si="11"/>
        <v>0</v>
      </c>
      <c r="AZ151" s="33">
        <f t="shared" si="11"/>
        <v>0</v>
      </c>
      <c r="BA151" s="33">
        <f t="shared" si="11"/>
        <v>0</v>
      </c>
      <c r="BB151" s="33"/>
      <c r="BC151" s="35">
        <f t="shared" si="10"/>
        <v>0</v>
      </c>
    </row>
    <row r="152" spans="1:55" s="10" customFormat="1" ht="16.5" customHeight="1" x14ac:dyDescent="0.2">
      <c r="A152" s="31">
        <f>ROW(B152)-2</f>
        <v>150</v>
      </c>
      <c r="B152" s="12" t="s">
        <v>113</v>
      </c>
      <c r="C152" s="13"/>
      <c r="D152" s="13"/>
      <c r="E152" s="13"/>
      <c r="F152" s="13"/>
      <c r="G152" s="14"/>
      <c r="H152" s="14"/>
      <c r="I152" s="13"/>
      <c r="J152" s="13"/>
      <c r="K152" s="14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4"/>
      <c r="Z152" s="14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4"/>
      <c r="AO152" s="14"/>
      <c r="AP152" s="14"/>
      <c r="AQ152" s="14"/>
      <c r="AR152" s="32">
        <f>IF(AT152=3,3,IF(AT152=4,5,IF(AT152=5,7,0)))</f>
        <v>0</v>
      </c>
      <c r="AS152" s="39">
        <f>SUM(C152:AQ152)</f>
        <v>0</v>
      </c>
      <c r="AT152" s="33">
        <f>COUNTIF(AX152:BC152,"&gt;0")</f>
        <v>0</v>
      </c>
      <c r="AU152" s="34" t="str">
        <f>IF(AV152&gt;0,"Yes","")</f>
        <v/>
      </c>
      <c r="AV152" s="31">
        <f>COUNTIF(C152:AR152,"M")</f>
        <v>0</v>
      </c>
      <c r="AW152" s="33">
        <f>AS152+IF(AND(AT152&gt;1,AV152&gt;0),1000,0)+IF(AT152&gt;1,500,0)+AV152/1000000</f>
        <v>0</v>
      </c>
      <c r="AX152" s="33"/>
      <c r="AY152" s="33"/>
      <c r="AZ152" s="33"/>
      <c r="BA152" s="33"/>
      <c r="BB152" s="33"/>
      <c r="BC152" s="35"/>
    </row>
    <row r="153" spans="1:55" s="10" customFormat="1" ht="16.5" customHeight="1" x14ac:dyDescent="0.2">
      <c r="A153" s="31">
        <f>ROW(B153)-2</f>
        <v>151</v>
      </c>
      <c r="B153" s="12" t="s">
        <v>176</v>
      </c>
      <c r="C153" s="13"/>
      <c r="D153" s="13"/>
      <c r="E153" s="13"/>
      <c r="F153" s="13"/>
      <c r="G153" s="14"/>
      <c r="H153" s="14"/>
      <c r="I153" s="13"/>
      <c r="J153" s="13"/>
      <c r="K153" s="14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  <c r="Y153" s="14"/>
      <c r="Z153" s="14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4"/>
      <c r="AO153" s="14"/>
      <c r="AP153" s="14"/>
      <c r="AQ153" s="14"/>
      <c r="AR153" s="32">
        <f>IF(AT153=3,3,IF(AT153=4,5,IF(AT153=5,7,0)))</f>
        <v>0</v>
      </c>
      <c r="AS153" s="39">
        <f>SUM(C153:AQ153)</f>
        <v>0</v>
      </c>
      <c r="AT153" s="33">
        <f>COUNTIF(AX153:BC153,"&gt;0")</f>
        <v>0</v>
      </c>
      <c r="AU153" s="34" t="str">
        <f>IF(AV153&gt;0,"Yes","")</f>
        <v/>
      </c>
      <c r="AV153" s="31">
        <f>COUNTIF(C153:AR153,"M")</f>
        <v>0</v>
      </c>
      <c r="AW153" s="33">
        <f>AS153+IF(AND(AT153&gt;1,AV153&gt;0),1000,0)+IF(AT153&gt;1,500,0)+AV153/1000000</f>
        <v>0</v>
      </c>
      <c r="AX153" s="33"/>
      <c r="AY153" s="33"/>
      <c r="AZ153" s="33"/>
      <c r="BA153" s="33"/>
      <c r="BB153" s="33"/>
      <c r="BC153" s="35"/>
    </row>
    <row r="154" spans="1:55" s="10" customFormat="1" ht="16.5" customHeight="1" x14ac:dyDescent="0.2">
      <c r="A154" s="31">
        <f>ROW(B154)-2</f>
        <v>152</v>
      </c>
      <c r="B154" s="12" t="s">
        <v>259</v>
      </c>
      <c r="C154" s="13"/>
      <c r="D154" s="13"/>
      <c r="E154" s="13"/>
      <c r="F154" s="13"/>
      <c r="G154" s="14"/>
      <c r="H154" s="14"/>
      <c r="I154" s="13"/>
      <c r="J154" s="13"/>
      <c r="K154" s="14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4"/>
      <c r="Z154" s="14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4"/>
      <c r="AO154" s="14"/>
      <c r="AP154" s="14"/>
      <c r="AQ154" s="14"/>
      <c r="AR154" s="32">
        <f>IF(AT154=3,3,IF(AT154=4,5,IF(AT154=5,7,0)))</f>
        <v>0</v>
      </c>
      <c r="AS154" s="39">
        <f>SUM(C154:AQ154)</f>
        <v>0</v>
      </c>
      <c r="AT154" s="33">
        <f>COUNTIF(AX154:BC154,"&gt;0")</f>
        <v>0</v>
      </c>
      <c r="AU154" s="34" t="str">
        <f>IF(AV154&gt;0,"Yes","")</f>
        <v/>
      </c>
      <c r="AV154" s="31">
        <f>COUNTIF(C154:AR154,"M")</f>
        <v>0</v>
      </c>
      <c r="AW154" s="33">
        <f>AS154+IF(AND(AT154&gt;1,AV154&gt;0),1000,0)+IF(AT154&gt;1,500,0)+AV154/1000000</f>
        <v>0</v>
      </c>
      <c r="AX154" s="33">
        <f t="shared" si="11"/>
        <v>0</v>
      </c>
      <c r="AY154" s="33">
        <f t="shared" si="11"/>
        <v>0</v>
      </c>
      <c r="AZ154" s="33">
        <f t="shared" si="11"/>
        <v>0</v>
      </c>
      <c r="BA154" s="33">
        <f t="shared" si="11"/>
        <v>0</v>
      </c>
      <c r="BB154" s="33"/>
      <c r="BC154" s="35">
        <f t="shared" si="10"/>
        <v>0</v>
      </c>
    </row>
    <row r="155" spans="1:55" s="10" customFormat="1" ht="16.5" customHeight="1" x14ac:dyDescent="0.2">
      <c r="A155" s="31">
        <f>ROW(B155)-2</f>
        <v>153</v>
      </c>
      <c r="B155" s="12" t="s">
        <v>557</v>
      </c>
      <c r="C155" s="13"/>
      <c r="D155" s="13"/>
      <c r="E155" s="13"/>
      <c r="F155" s="13"/>
      <c r="G155" s="14"/>
      <c r="H155" s="14"/>
      <c r="I155" s="13"/>
      <c r="J155" s="13"/>
      <c r="K155" s="14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4"/>
      <c r="Y155" s="14"/>
      <c r="Z155" s="14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4"/>
      <c r="AO155" s="14"/>
      <c r="AP155" s="14"/>
      <c r="AQ155" s="14"/>
      <c r="AR155" s="32">
        <f>IF(AT155=3,3,IF(AT155=4,5,IF(AT155=5,7,0)))</f>
        <v>0</v>
      </c>
      <c r="AS155" s="39">
        <f>SUM(C155:AQ155)</f>
        <v>0</v>
      </c>
      <c r="AT155" s="33">
        <f>COUNTIF(AX155:BC155,"&gt;0")</f>
        <v>0</v>
      </c>
      <c r="AU155" s="34" t="str">
        <f>IF(AV155&gt;0,"Yes","")</f>
        <v/>
      </c>
      <c r="AV155" s="31">
        <f>COUNTIF(C155:AR155,"M")</f>
        <v>0</v>
      </c>
      <c r="AW155" s="33">
        <f>AS155+IF(AND(AT155&gt;1,AV155&gt;0),1000,0)+IF(AT155&gt;1,500,0)+AV155/1000000</f>
        <v>0</v>
      </c>
      <c r="AX155" s="33">
        <f t="shared" si="11"/>
        <v>0</v>
      </c>
      <c r="AY155" s="33">
        <f t="shared" si="11"/>
        <v>0</v>
      </c>
      <c r="AZ155" s="33">
        <f t="shared" si="11"/>
        <v>0</v>
      </c>
      <c r="BA155" s="33">
        <f t="shared" si="11"/>
        <v>0</v>
      </c>
      <c r="BB155" s="33"/>
      <c r="BC155" s="35">
        <f t="shared" si="10"/>
        <v>0</v>
      </c>
    </row>
    <row r="156" spans="1:55" s="10" customFormat="1" ht="16.5" customHeight="1" x14ac:dyDescent="0.2">
      <c r="A156" s="31">
        <f>ROW(B156)-2</f>
        <v>154</v>
      </c>
      <c r="B156" s="12" t="s">
        <v>556</v>
      </c>
      <c r="C156" s="13"/>
      <c r="D156" s="13"/>
      <c r="E156" s="13"/>
      <c r="F156" s="13"/>
      <c r="G156" s="14"/>
      <c r="H156" s="14"/>
      <c r="I156" s="13"/>
      <c r="J156" s="13"/>
      <c r="K156" s="14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4"/>
      <c r="Z156" s="14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4"/>
      <c r="AO156" s="14"/>
      <c r="AP156" s="14"/>
      <c r="AQ156" s="14"/>
      <c r="AR156" s="32">
        <f>IF(AT156=3,3,IF(AT156=4,5,IF(AT156=5,7,0)))</f>
        <v>0</v>
      </c>
      <c r="AS156" s="39">
        <f>SUM(C156:AQ156)</f>
        <v>0</v>
      </c>
      <c r="AT156" s="33">
        <f>COUNTIF(AX156:BC156,"&gt;0")</f>
        <v>0</v>
      </c>
      <c r="AU156" s="34" t="str">
        <f>IF(AV156&gt;0,"Yes","")</f>
        <v/>
      </c>
      <c r="AV156" s="31">
        <f>COUNTIF(C156:AR156,"M")</f>
        <v>0</v>
      </c>
      <c r="AW156" s="33">
        <f>AS156+IF(AND(AT156&gt;1,AV156&gt;0),1000,0)+IF(AT156&gt;1,500,0)+AV156/1000000</f>
        <v>0</v>
      </c>
      <c r="AX156" s="33">
        <f t="shared" si="11"/>
        <v>0</v>
      </c>
      <c r="AY156" s="33">
        <f t="shared" si="11"/>
        <v>0</v>
      </c>
      <c r="AZ156" s="33">
        <f t="shared" si="11"/>
        <v>0</v>
      </c>
      <c r="BA156" s="33">
        <f t="shared" si="11"/>
        <v>0</v>
      </c>
      <c r="BB156" s="33"/>
      <c r="BC156" s="35">
        <f t="shared" si="10"/>
        <v>0</v>
      </c>
    </row>
    <row r="157" spans="1:55" s="10" customFormat="1" ht="16.5" customHeight="1" x14ac:dyDescent="0.2">
      <c r="A157" s="31">
        <f>ROW(B157)-2</f>
        <v>155</v>
      </c>
      <c r="B157" s="12" t="s">
        <v>109</v>
      </c>
      <c r="C157" s="13"/>
      <c r="D157" s="13"/>
      <c r="E157" s="13"/>
      <c r="F157" s="13"/>
      <c r="G157" s="14"/>
      <c r="H157" s="14"/>
      <c r="I157" s="13"/>
      <c r="J157" s="13"/>
      <c r="K157" s="14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  <c r="Y157" s="14"/>
      <c r="Z157" s="14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4"/>
      <c r="AO157" s="14"/>
      <c r="AP157" s="14"/>
      <c r="AQ157" s="14"/>
      <c r="AR157" s="32">
        <f>IF(AT157=3,3,IF(AT157=4,5,IF(AT157=5,7,0)))</f>
        <v>0</v>
      </c>
      <c r="AS157" s="39">
        <f>SUM(C157:AQ157)</f>
        <v>0</v>
      </c>
      <c r="AT157" s="33">
        <f>COUNTIF(AX157:BC157,"&gt;0")</f>
        <v>0</v>
      </c>
      <c r="AU157" s="34" t="str">
        <f>IF(AV157&gt;0,"Yes","")</f>
        <v/>
      </c>
      <c r="AV157" s="31">
        <f>COUNTIF(C157:AR157,"M")</f>
        <v>0</v>
      </c>
      <c r="AW157" s="33">
        <f>AS157+IF(AND(AT157&gt;1,AV157&gt;0),1000,0)+IF(AT157&gt;1,500,0)+AV157/1000000</f>
        <v>0</v>
      </c>
      <c r="AX157" s="33"/>
      <c r="AY157" s="33"/>
      <c r="AZ157" s="33"/>
      <c r="BA157" s="33"/>
      <c r="BB157" s="33"/>
      <c r="BC157" s="35"/>
    </row>
    <row r="158" spans="1:55" s="10" customFormat="1" ht="16.5" customHeight="1" x14ac:dyDescent="0.2">
      <c r="A158" s="31">
        <f>ROW(B158)-2</f>
        <v>156</v>
      </c>
      <c r="B158" s="12" t="s">
        <v>260</v>
      </c>
      <c r="C158" s="13"/>
      <c r="D158" s="13"/>
      <c r="E158" s="13"/>
      <c r="F158" s="13"/>
      <c r="G158" s="14"/>
      <c r="H158" s="14"/>
      <c r="I158" s="13"/>
      <c r="J158" s="13"/>
      <c r="K158" s="14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4"/>
      <c r="Z158" s="14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4"/>
      <c r="AO158" s="14"/>
      <c r="AP158" s="14"/>
      <c r="AQ158" s="14"/>
      <c r="AR158" s="32">
        <f>IF(AT158=3,3,IF(AT158=4,5,IF(AT158=5,7,0)))</f>
        <v>0</v>
      </c>
      <c r="AS158" s="39">
        <f>SUM(C158:AQ158)</f>
        <v>0</v>
      </c>
      <c r="AT158" s="33">
        <f>COUNTIF(AX158:BC158,"&gt;0")</f>
        <v>0</v>
      </c>
      <c r="AU158" s="34" t="str">
        <f>IF(AV158&gt;0,"Yes","")</f>
        <v/>
      </c>
      <c r="AV158" s="31">
        <f>COUNTIF(C158:AR158,"M")</f>
        <v>0</v>
      </c>
      <c r="AW158" s="33">
        <f>AS158+IF(AND(AT158&gt;1,AV158&gt;0),1000,0)+IF(AT158&gt;1,500,0)+AV158/1000000</f>
        <v>0</v>
      </c>
      <c r="AX158" s="33">
        <f t="shared" si="11"/>
        <v>0</v>
      </c>
      <c r="AY158" s="33">
        <f t="shared" si="11"/>
        <v>0</v>
      </c>
      <c r="AZ158" s="33">
        <f t="shared" si="11"/>
        <v>0</v>
      </c>
      <c r="BA158" s="33">
        <f t="shared" si="11"/>
        <v>0</v>
      </c>
      <c r="BB158" s="33"/>
      <c r="BC158" s="35">
        <f t="shared" si="10"/>
        <v>0</v>
      </c>
    </row>
    <row r="159" spans="1:55" s="10" customFormat="1" ht="16.5" customHeight="1" x14ac:dyDescent="0.2">
      <c r="A159" s="31">
        <f>ROW(B159)-2</f>
        <v>157</v>
      </c>
      <c r="B159" s="12" t="s">
        <v>205</v>
      </c>
      <c r="C159" s="13"/>
      <c r="D159" s="13"/>
      <c r="E159" s="13"/>
      <c r="F159" s="13"/>
      <c r="G159" s="14"/>
      <c r="H159" s="14"/>
      <c r="I159" s="13"/>
      <c r="J159" s="13"/>
      <c r="K159" s="14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  <c r="Y159" s="14"/>
      <c r="Z159" s="14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4"/>
      <c r="AO159" s="14"/>
      <c r="AP159" s="14"/>
      <c r="AQ159" s="14"/>
      <c r="AR159" s="32">
        <f>IF(AT159=3,3,IF(AT159=4,5,IF(AT159=5,7,0)))</f>
        <v>0</v>
      </c>
      <c r="AS159" s="39">
        <f>SUM(C159:AQ159)</f>
        <v>0</v>
      </c>
      <c r="AT159" s="33">
        <f>COUNTIF(AX159:BC159,"&gt;0")</f>
        <v>0</v>
      </c>
      <c r="AU159" s="34" t="str">
        <f>IF(AV159&gt;0,"Yes","")</f>
        <v/>
      </c>
      <c r="AV159" s="31">
        <f>COUNTIF(C159:AR159,"M")</f>
        <v>0</v>
      </c>
      <c r="AW159" s="33">
        <f>AS159+IF(AND(AT159&gt;1,AV159&gt;0),1000,0)+IF(AT159&gt;1,500,0)+AV159/1000000</f>
        <v>0</v>
      </c>
      <c r="AX159" s="33">
        <f t="shared" si="11"/>
        <v>0</v>
      </c>
      <c r="AY159" s="33">
        <f t="shared" si="11"/>
        <v>0</v>
      </c>
      <c r="AZ159" s="33">
        <f t="shared" si="11"/>
        <v>0</v>
      </c>
      <c r="BA159" s="33">
        <f t="shared" si="11"/>
        <v>0</v>
      </c>
      <c r="BB159" s="33"/>
      <c r="BC159" s="35">
        <f t="shared" si="10"/>
        <v>0</v>
      </c>
    </row>
    <row r="160" spans="1:55" s="10" customFormat="1" ht="16.5" customHeight="1" x14ac:dyDescent="0.2">
      <c r="A160" s="31">
        <f>ROW(B160)-2</f>
        <v>158</v>
      </c>
      <c r="B160" s="12" t="s">
        <v>261</v>
      </c>
      <c r="C160" s="13"/>
      <c r="D160" s="13"/>
      <c r="E160" s="13"/>
      <c r="F160" s="13"/>
      <c r="G160" s="14"/>
      <c r="H160" s="14"/>
      <c r="I160" s="13"/>
      <c r="J160" s="13"/>
      <c r="K160" s="14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4"/>
      <c r="Z160" s="14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4"/>
      <c r="AO160" s="14"/>
      <c r="AP160" s="14"/>
      <c r="AQ160" s="14"/>
      <c r="AR160" s="32">
        <f>IF(AT160=3,3,IF(AT160=4,5,IF(AT160=5,7,0)))</f>
        <v>0</v>
      </c>
      <c r="AS160" s="39">
        <f>SUM(C160:AQ160)</f>
        <v>0</v>
      </c>
      <c r="AT160" s="33">
        <f>COUNTIF(AX160:BC160,"&gt;0")</f>
        <v>0</v>
      </c>
      <c r="AU160" s="34" t="str">
        <f>IF(AV160&gt;0,"Yes","")</f>
        <v/>
      </c>
      <c r="AV160" s="31">
        <f>COUNTIF(C160:AR160,"M")</f>
        <v>0</v>
      </c>
      <c r="AW160" s="33">
        <f>AS160+IF(AND(AT160&gt;1,AV160&gt;0),1000,0)+IF(AT160&gt;1,500,0)+AV160/1000000</f>
        <v>0</v>
      </c>
      <c r="AX160" s="33">
        <f t="shared" si="11"/>
        <v>0</v>
      </c>
      <c r="AY160" s="33">
        <f t="shared" si="11"/>
        <v>0</v>
      </c>
      <c r="AZ160" s="33">
        <f t="shared" si="11"/>
        <v>0</v>
      </c>
      <c r="BA160" s="33">
        <f t="shared" si="11"/>
        <v>0</v>
      </c>
      <c r="BB160" s="33"/>
      <c r="BC160" s="35">
        <f t="shared" si="10"/>
        <v>0</v>
      </c>
    </row>
    <row r="161" spans="1:55" s="10" customFormat="1" ht="16.5" customHeight="1" x14ac:dyDescent="0.2">
      <c r="A161" s="31">
        <f>ROW(B161)-2</f>
        <v>159</v>
      </c>
      <c r="B161" s="12" t="s">
        <v>180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/>
      <c r="Y161" s="14"/>
      <c r="Z161" s="14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4"/>
      <c r="AO161" s="14"/>
      <c r="AP161" s="14"/>
      <c r="AQ161" s="14"/>
      <c r="AR161" s="32">
        <f>IF(AT161=3,3,IF(AT161=4,5,IF(AT161=5,7,0)))</f>
        <v>0</v>
      </c>
      <c r="AS161" s="39">
        <f>SUM(C161:AQ161)</f>
        <v>0</v>
      </c>
      <c r="AT161" s="33">
        <f>COUNTIF(AX161:BC161,"&gt;0")</f>
        <v>0</v>
      </c>
      <c r="AU161" s="34" t="str">
        <f>IF(AV161&gt;0,"Yes","")</f>
        <v/>
      </c>
      <c r="AV161" s="31">
        <f>COUNTIF(C161:AR161,"M")</f>
        <v>0</v>
      </c>
      <c r="AW161" s="33">
        <f>AS161+IF(AND(AT161&gt;1,AV161&gt;0),1000,0)+IF(AT161&gt;1,500,0)+AV161/1000000</f>
        <v>0</v>
      </c>
      <c r="AX161" s="33">
        <f t="shared" si="11"/>
        <v>0</v>
      </c>
      <c r="AY161" s="33">
        <f t="shared" si="11"/>
        <v>0</v>
      </c>
      <c r="AZ161" s="33">
        <f t="shared" si="11"/>
        <v>0</v>
      </c>
      <c r="BA161" s="33">
        <f t="shared" si="11"/>
        <v>0</v>
      </c>
      <c r="BB161" s="33"/>
      <c r="BC161" s="35">
        <f t="shared" si="10"/>
        <v>0</v>
      </c>
    </row>
    <row r="162" spans="1:55" s="10" customFormat="1" ht="16.5" customHeight="1" x14ac:dyDescent="0.2">
      <c r="A162" s="31">
        <f>ROW(B162)-2</f>
        <v>160</v>
      </c>
      <c r="B162" s="12" t="s">
        <v>262</v>
      </c>
      <c r="C162" s="13"/>
      <c r="D162" s="13"/>
      <c r="E162" s="13"/>
      <c r="F162" s="13"/>
      <c r="G162" s="14"/>
      <c r="H162" s="14"/>
      <c r="I162" s="13"/>
      <c r="J162" s="13"/>
      <c r="K162" s="14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4"/>
      <c r="Z162" s="14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4"/>
      <c r="AO162" s="14"/>
      <c r="AP162" s="14"/>
      <c r="AQ162" s="14"/>
      <c r="AR162" s="32">
        <f>IF(AT162=3,3,IF(AT162=4,5,IF(AT162=5,7,0)))</f>
        <v>0</v>
      </c>
      <c r="AS162" s="39">
        <f>SUM(C162:AQ162)</f>
        <v>0</v>
      </c>
      <c r="AT162" s="33">
        <f>COUNTIF(AX162:BC162,"&gt;0")</f>
        <v>0</v>
      </c>
      <c r="AU162" s="34" t="str">
        <f>IF(AV162&gt;0,"Yes","")</f>
        <v/>
      </c>
      <c r="AV162" s="31">
        <f>COUNTIF(C162:AR162,"M")</f>
        <v>0</v>
      </c>
      <c r="AW162" s="33">
        <f>AS162+IF(AND(AT162&gt;1,AV162&gt;0),1000,0)+IF(AT162&gt;1,500,0)+AV162/1000000</f>
        <v>0</v>
      </c>
      <c r="AX162" s="33">
        <f t="shared" si="11"/>
        <v>0</v>
      </c>
      <c r="AY162" s="33">
        <f t="shared" si="11"/>
        <v>0</v>
      </c>
      <c r="AZ162" s="33">
        <f t="shared" si="11"/>
        <v>0</v>
      </c>
      <c r="BA162" s="33">
        <f t="shared" si="11"/>
        <v>0</v>
      </c>
      <c r="BB162" s="33"/>
      <c r="BC162" s="35">
        <f t="shared" si="10"/>
        <v>0</v>
      </c>
    </row>
    <row r="163" spans="1:55" s="10" customFormat="1" ht="16.5" customHeight="1" x14ac:dyDescent="0.2">
      <c r="A163" s="31">
        <f>ROW(B163)-2</f>
        <v>161</v>
      </c>
      <c r="B163" s="12" t="s">
        <v>263</v>
      </c>
      <c r="C163" s="13"/>
      <c r="D163" s="13"/>
      <c r="E163" s="13"/>
      <c r="F163" s="13"/>
      <c r="G163" s="14"/>
      <c r="H163" s="14"/>
      <c r="I163" s="13"/>
      <c r="J163" s="13"/>
      <c r="K163" s="14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4"/>
      <c r="Y163" s="14"/>
      <c r="Z163" s="14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4"/>
      <c r="AO163" s="14"/>
      <c r="AP163" s="14"/>
      <c r="AQ163" s="14"/>
      <c r="AR163" s="32">
        <f>IF(AT163=3,3,IF(AT163=4,5,IF(AT163=5,7,0)))</f>
        <v>0</v>
      </c>
      <c r="AS163" s="39">
        <f>SUM(C163:AQ163)</f>
        <v>0</v>
      </c>
      <c r="AT163" s="33">
        <f>COUNTIF(AX163:BC163,"&gt;0")</f>
        <v>0</v>
      </c>
      <c r="AU163" s="34" t="str">
        <f>IF(AV163&gt;0,"Yes","")</f>
        <v/>
      </c>
      <c r="AV163" s="31">
        <f>COUNTIF(C163:AR163,"M")</f>
        <v>0</v>
      </c>
      <c r="AW163" s="33">
        <f>AS163+IF(AND(AT163&gt;1,AV163&gt;0),1000,0)+IF(AT163&gt;1,500,0)+AV163/1000000</f>
        <v>0</v>
      </c>
      <c r="AX163" s="33">
        <f t="shared" si="11"/>
        <v>0</v>
      </c>
      <c r="AY163" s="33">
        <f t="shared" si="11"/>
        <v>0</v>
      </c>
      <c r="AZ163" s="33">
        <f t="shared" si="11"/>
        <v>0</v>
      </c>
      <c r="BA163" s="33">
        <f t="shared" si="11"/>
        <v>0</v>
      </c>
      <c r="BB163" s="33"/>
      <c r="BC163" s="35">
        <f t="shared" si="10"/>
        <v>0</v>
      </c>
    </row>
    <row r="164" spans="1:55" s="10" customFormat="1" ht="16.5" customHeight="1" x14ac:dyDescent="0.2">
      <c r="A164" s="31">
        <f>ROW(B164)-2</f>
        <v>162</v>
      </c>
      <c r="B164" s="12" t="s">
        <v>264</v>
      </c>
      <c r="C164" s="13"/>
      <c r="D164" s="13"/>
      <c r="E164" s="13"/>
      <c r="F164" s="13"/>
      <c r="G164" s="14"/>
      <c r="H164" s="14"/>
      <c r="I164" s="13"/>
      <c r="J164" s="13"/>
      <c r="K164" s="14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4"/>
      <c r="Z164" s="14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4"/>
      <c r="AO164" s="14"/>
      <c r="AP164" s="14"/>
      <c r="AQ164" s="14"/>
      <c r="AR164" s="32">
        <f>IF(AT164=3,3,IF(AT164=4,5,IF(AT164=5,7,0)))</f>
        <v>0</v>
      </c>
      <c r="AS164" s="39">
        <f>SUM(C164:AQ164)</f>
        <v>0</v>
      </c>
      <c r="AT164" s="33">
        <f>COUNTIF(AX164:BC164,"&gt;0")</f>
        <v>0</v>
      </c>
      <c r="AU164" s="34" t="str">
        <f>IF(AV164&gt;0,"Yes","")</f>
        <v/>
      </c>
      <c r="AV164" s="31">
        <f>COUNTIF(C164:AR164,"M")</f>
        <v>0</v>
      </c>
      <c r="AW164" s="33">
        <f>AS164+IF(AND(AT164&gt;1,AV164&gt;0),1000,0)+IF(AT164&gt;1,500,0)+AV164/1000000</f>
        <v>0</v>
      </c>
      <c r="AX164" s="33">
        <f t="shared" si="11"/>
        <v>0</v>
      </c>
      <c r="AY164" s="33">
        <f t="shared" si="11"/>
        <v>0</v>
      </c>
      <c r="AZ164" s="33">
        <f t="shared" si="11"/>
        <v>0</v>
      </c>
      <c r="BA164" s="33">
        <f t="shared" si="11"/>
        <v>0</v>
      </c>
      <c r="BB164" s="33"/>
      <c r="BC164" s="35">
        <f t="shared" si="10"/>
        <v>0</v>
      </c>
    </row>
    <row r="165" spans="1:55" s="10" customFormat="1" ht="16.5" customHeight="1" x14ac:dyDescent="0.2">
      <c r="A165" s="31">
        <f>ROW(B165)-2</f>
        <v>163</v>
      </c>
      <c r="B165" s="12" t="s">
        <v>266</v>
      </c>
      <c r="C165" s="13"/>
      <c r="D165" s="13"/>
      <c r="E165" s="13"/>
      <c r="F165" s="13"/>
      <c r="G165" s="14"/>
      <c r="H165" s="14"/>
      <c r="I165" s="13"/>
      <c r="J165" s="13"/>
      <c r="K165" s="14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  <c r="Y165" s="14"/>
      <c r="Z165" s="14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4"/>
      <c r="AO165" s="14"/>
      <c r="AP165" s="14"/>
      <c r="AQ165" s="14"/>
      <c r="AR165" s="32">
        <f>IF(AT165=3,3,IF(AT165=4,5,IF(AT165=5,7,0)))</f>
        <v>0</v>
      </c>
      <c r="AS165" s="39">
        <f>SUM(C165:AQ165)</f>
        <v>0</v>
      </c>
      <c r="AT165" s="33">
        <f>COUNTIF(AX165:BC165,"&gt;0")</f>
        <v>0</v>
      </c>
      <c r="AU165" s="34" t="str">
        <f>IF(AV165&gt;0,"Yes","")</f>
        <v/>
      </c>
      <c r="AV165" s="31">
        <f>COUNTIF(C165:AR165,"M")</f>
        <v>0</v>
      </c>
      <c r="AW165" s="33">
        <f>AS165+IF(AND(AT165&gt;1,AV165&gt;0),1000,0)+IF(AT165&gt;1,500,0)+AV165/1000000</f>
        <v>0</v>
      </c>
      <c r="AX165" s="33">
        <f t="shared" si="11"/>
        <v>0</v>
      </c>
      <c r="AY165" s="33">
        <f t="shared" si="11"/>
        <v>0</v>
      </c>
      <c r="AZ165" s="33">
        <f t="shared" si="11"/>
        <v>0</v>
      </c>
      <c r="BA165" s="33">
        <f t="shared" si="11"/>
        <v>0</v>
      </c>
      <c r="BB165" s="33"/>
      <c r="BC165" s="35">
        <f t="shared" si="10"/>
        <v>0</v>
      </c>
    </row>
    <row r="166" spans="1:55" s="10" customFormat="1" ht="16.5" customHeight="1" x14ac:dyDescent="0.2">
      <c r="A166" s="31">
        <f>ROW(B166)-2</f>
        <v>164</v>
      </c>
      <c r="B166" s="12" t="s">
        <v>267</v>
      </c>
      <c r="C166" s="13"/>
      <c r="D166" s="13"/>
      <c r="E166" s="13"/>
      <c r="F166" s="13"/>
      <c r="G166" s="14"/>
      <c r="H166" s="14"/>
      <c r="I166" s="13"/>
      <c r="J166" s="13"/>
      <c r="K166" s="14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4"/>
      <c r="Z166" s="14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4"/>
      <c r="AO166" s="14"/>
      <c r="AP166" s="14"/>
      <c r="AQ166" s="14"/>
      <c r="AR166" s="32">
        <f>IF(AT166=3,3,IF(AT166=4,5,IF(AT166=5,7,0)))</f>
        <v>0</v>
      </c>
      <c r="AS166" s="39">
        <f>SUM(C166:AQ166)</f>
        <v>0</v>
      </c>
      <c r="AT166" s="33">
        <f>COUNTIF(AX166:BC166,"&gt;0")</f>
        <v>0</v>
      </c>
      <c r="AU166" s="34" t="str">
        <f>IF(AV166&gt;0,"Yes","")</f>
        <v/>
      </c>
      <c r="AV166" s="31">
        <f>COUNTIF(C166:AR166,"M")</f>
        <v>0</v>
      </c>
      <c r="AW166" s="33">
        <f>AS166+IF(AND(AT166&gt;1,AV166&gt;0),1000,0)+IF(AT166&gt;1,500,0)+AV166/1000000</f>
        <v>0</v>
      </c>
      <c r="AX166" s="33">
        <f t="shared" si="11"/>
        <v>0</v>
      </c>
      <c r="AY166" s="33">
        <f t="shared" si="11"/>
        <v>0</v>
      </c>
      <c r="AZ166" s="33">
        <f t="shared" si="11"/>
        <v>0</v>
      </c>
      <c r="BA166" s="33">
        <f t="shared" si="11"/>
        <v>0</v>
      </c>
      <c r="BB166" s="33"/>
      <c r="BC166" s="35">
        <f t="shared" si="10"/>
        <v>0</v>
      </c>
    </row>
    <row r="167" spans="1:55" s="10" customFormat="1" ht="16.5" customHeight="1" x14ac:dyDescent="0.2">
      <c r="A167" s="31">
        <f>ROW(B167)-2</f>
        <v>165</v>
      </c>
      <c r="B167" s="12" t="s">
        <v>268</v>
      </c>
      <c r="C167" s="13"/>
      <c r="D167" s="13"/>
      <c r="E167" s="13"/>
      <c r="F167" s="13"/>
      <c r="G167" s="14"/>
      <c r="H167" s="14"/>
      <c r="I167" s="13"/>
      <c r="J167" s="13"/>
      <c r="K167" s="14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4"/>
      <c r="Y167" s="14"/>
      <c r="Z167" s="14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4"/>
      <c r="AO167" s="14"/>
      <c r="AP167" s="14"/>
      <c r="AQ167" s="14"/>
      <c r="AR167" s="32">
        <f>IF(AT167=3,3,IF(AT167=4,5,IF(AT167=5,7,0)))</f>
        <v>0</v>
      </c>
      <c r="AS167" s="39">
        <f>SUM(C167:AQ167)</f>
        <v>0</v>
      </c>
      <c r="AT167" s="33">
        <f>COUNTIF(AX167:BC167,"&gt;0")</f>
        <v>0</v>
      </c>
      <c r="AU167" s="34" t="str">
        <f>IF(AV167&gt;0,"Yes","")</f>
        <v/>
      </c>
      <c r="AV167" s="31">
        <f>COUNTIF(C167:AR167,"M")</f>
        <v>0</v>
      </c>
      <c r="AW167" s="33">
        <f>AS167+IF(AND(AT167&gt;1,AV167&gt;0),1000,0)+IF(AT167&gt;1,500,0)+AV167/1000000</f>
        <v>0</v>
      </c>
      <c r="AX167" s="33">
        <f t="shared" si="11"/>
        <v>0</v>
      </c>
      <c r="AY167" s="33">
        <f t="shared" si="11"/>
        <v>0</v>
      </c>
      <c r="AZ167" s="33">
        <f t="shared" si="11"/>
        <v>0</v>
      </c>
      <c r="BA167" s="33">
        <f t="shared" si="11"/>
        <v>0</v>
      </c>
      <c r="BB167" s="33"/>
      <c r="BC167" s="35">
        <f t="shared" si="10"/>
        <v>0</v>
      </c>
    </row>
    <row r="168" spans="1:55" s="10" customFormat="1" ht="16.5" customHeight="1" x14ac:dyDescent="0.2">
      <c r="A168" s="31">
        <f>ROW(B168)-2</f>
        <v>166</v>
      </c>
      <c r="B168" s="12" t="s">
        <v>269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  <c r="Y168" s="14"/>
      <c r="Z168" s="14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4"/>
      <c r="AO168" s="14"/>
      <c r="AP168" s="14"/>
      <c r="AQ168" s="14"/>
      <c r="AR168" s="32">
        <f>IF(AT168=3,3,IF(AT168=4,5,IF(AT168=5,7,0)))</f>
        <v>0</v>
      </c>
      <c r="AS168" s="39">
        <f>SUM(C168:AQ168)</f>
        <v>0</v>
      </c>
      <c r="AT168" s="33">
        <f>COUNTIF(AX168:BC168,"&gt;0")</f>
        <v>0</v>
      </c>
      <c r="AU168" s="34" t="str">
        <f>IF(AV168&gt;0,"Yes","")</f>
        <v/>
      </c>
      <c r="AV168" s="31">
        <f>COUNTIF(C168:AR168,"M")</f>
        <v>0</v>
      </c>
      <c r="AW168" s="33">
        <f>AS168+IF(AND(AT168&gt;1,AV168&gt;0),1000,0)+IF(AT168&gt;1,500,0)+AV168/1000000</f>
        <v>0</v>
      </c>
      <c r="AX168" s="33">
        <f t="shared" si="11"/>
        <v>0</v>
      </c>
      <c r="AY168" s="33">
        <f t="shared" si="11"/>
        <v>0</v>
      </c>
      <c r="AZ168" s="33">
        <f t="shared" si="11"/>
        <v>0</v>
      </c>
      <c r="BA168" s="33">
        <f t="shared" si="11"/>
        <v>0</v>
      </c>
      <c r="BB168" s="33"/>
      <c r="BC168" s="35">
        <f t="shared" si="10"/>
        <v>0</v>
      </c>
    </row>
    <row r="169" spans="1:55" s="10" customFormat="1" ht="16.5" customHeight="1" x14ac:dyDescent="0.2">
      <c r="A169" s="31">
        <f>ROW(B169)-2</f>
        <v>167</v>
      </c>
      <c r="B169" s="12" t="s">
        <v>270</v>
      </c>
      <c r="C169" s="13"/>
      <c r="D169" s="13"/>
      <c r="E169" s="13"/>
      <c r="F169" s="13"/>
      <c r="G169" s="14"/>
      <c r="H169" s="14"/>
      <c r="I169" s="13"/>
      <c r="J169" s="13"/>
      <c r="K169" s="14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  <c r="Y169" s="14"/>
      <c r="Z169" s="14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4"/>
      <c r="AO169" s="14"/>
      <c r="AP169" s="14"/>
      <c r="AQ169" s="14"/>
      <c r="AR169" s="32">
        <f>IF(AT169=3,3,IF(AT169=4,5,IF(AT169=5,7,0)))</f>
        <v>0</v>
      </c>
      <c r="AS169" s="39">
        <f>SUM(C169:AQ169)</f>
        <v>0</v>
      </c>
      <c r="AT169" s="33">
        <f>COUNTIF(AX169:BC169,"&gt;0")</f>
        <v>0</v>
      </c>
      <c r="AU169" s="34" t="str">
        <f>IF(AV169&gt;0,"Yes","")</f>
        <v/>
      </c>
      <c r="AV169" s="31">
        <f>COUNTIF(C169:AR169,"M")</f>
        <v>0</v>
      </c>
      <c r="AW169" s="33">
        <f>AS169+IF(AND(AT169&gt;1,AV169&gt;0),1000,0)+IF(AT169&gt;1,500,0)+AV169/1000000</f>
        <v>0</v>
      </c>
      <c r="AX169" s="33">
        <f t="shared" si="11"/>
        <v>0</v>
      </c>
      <c r="AY169" s="33">
        <f t="shared" si="11"/>
        <v>0</v>
      </c>
      <c r="AZ169" s="33">
        <f t="shared" si="11"/>
        <v>0</v>
      </c>
      <c r="BA169" s="33">
        <f t="shared" si="11"/>
        <v>0</v>
      </c>
      <c r="BB169" s="33"/>
      <c r="BC169" s="35">
        <f t="shared" si="10"/>
        <v>0</v>
      </c>
    </row>
    <row r="170" spans="1:55" s="10" customFormat="1" ht="16.5" customHeight="1" x14ac:dyDescent="0.2">
      <c r="A170" s="31">
        <f>ROW(B170)-2</f>
        <v>168</v>
      </c>
      <c r="B170" s="12" t="s">
        <v>271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4"/>
      <c r="Z170" s="14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4"/>
      <c r="AO170" s="14"/>
      <c r="AP170" s="14"/>
      <c r="AQ170" s="14"/>
      <c r="AR170" s="32">
        <f>IF(AT170=3,3,IF(AT170=4,5,IF(AT170=5,7,0)))</f>
        <v>0</v>
      </c>
      <c r="AS170" s="39">
        <f>SUM(C170:AQ170)</f>
        <v>0</v>
      </c>
      <c r="AT170" s="33">
        <f>COUNTIF(AX170:BC170,"&gt;0")</f>
        <v>0</v>
      </c>
      <c r="AU170" s="34" t="str">
        <f>IF(AV170&gt;0,"Yes","")</f>
        <v/>
      </c>
      <c r="AV170" s="31">
        <f>COUNTIF(C170:AR170,"M")</f>
        <v>0</v>
      </c>
      <c r="AW170" s="33">
        <f>AS170+IF(AND(AT170&gt;1,AV170&gt;0),1000,0)+IF(AT170&gt;1,500,0)+AV170/1000000</f>
        <v>0</v>
      </c>
      <c r="AX170" s="33">
        <f t="shared" si="11"/>
        <v>0</v>
      </c>
      <c r="AY170" s="33">
        <f t="shared" si="11"/>
        <v>0</v>
      </c>
      <c r="AZ170" s="33">
        <f t="shared" si="11"/>
        <v>0</v>
      </c>
      <c r="BA170" s="33">
        <f t="shared" si="11"/>
        <v>0</v>
      </c>
      <c r="BB170" s="33"/>
      <c r="BC170" s="35">
        <f t="shared" si="10"/>
        <v>0</v>
      </c>
    </row>
    <row r="171" spans="1:55" s="10" customFormat="1" ht="16.5" customHeight="1" x14ac:dyDescent="0.2">
      <c r="A171" s="31">
        <f>ROW(B171)-2</f>
        <v>169</v>
      </c>
      <c r="B171" s="12" t="s">
        <v>273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4"/>
      <c r="Y171" s="14"/>
      <c r="Z171" s="14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4"/>
      <c r="AO171" s="14"/>
      <c r="AP171" s="14"/>
      <c r="AQ171" s="14"/>
      <c r="AR171" s="32">
        <f>IF(AT171=3,3,IF(AT171=4,5,IF(AT171=5,7,0)))</f>
        <v>0</v>
      </c>
      <c r="AS171" s="39">
        <f>SUM(C171:AQ171)</f>
        <v>0</v>
      </c>
      <c r="AT171" s="33">
        <f>COUNTIF(AX171:BC171,"&gt;0")</f>
        <v>0</v>
      </c>
      <c r="AU171" s="34" t="str">
        <f>IF(AV171&gt;0,"Yes","")</f>
        <v/>
      </c>
      <c r="AV171" s="31">
        <f>COUNTIF(C171:AR171,"M")</f>
        <v>0</v>
      </c>
      <c r="AW171" s="33">
        <f>AS171+IF(AND(AT171&gt;1,AV171&gt;0),1000,0)+IF(AT171&gt;1,500,0)+AV171/1000000</f>
        <v>0</v>
      </c>
      <c r="AX171" s="33">
        <f t="shared" si="11"/>
        <v>0</v>
      </c>
      <c r="AY171" s="33">
        <f t="shared" si="11"/>
        <v>0</v>
      </c>
      <c r="AZ171" s="33">
        <f t="shared" si="11"/>
        <v>0</v>
      </c>
      <c r="BA171" s="33">
        <f t="shared" si="11"/>
        <v>0</v>
      </c>
      <c r="BB171" s="33"/>
      <c r="BC171" s="35">
        <f t="shared" si="10"/>
        <v>0</v>
      </c>
    </row>
    <row r="172" spans="1:55" s="10" customFormat="1" ht="16.5" customHeight="1" x14ac:dyDescent="0.2">
      <c r="A172" s="31">
        <f>ROW(B172)-2</f>
        <v>170</v>
      </c>
      <c r="B172" s="12" t="s">
        <v>274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4"/>
      <c r="Z172" s="14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4"/>
      <c r="AO172" s="14"/>
      <c r="AP172" s="14"/>
      <c r="AQ172" s="14"/>
      <c r="AR172" s="32">
        <f>IF(AT172=3,3,IF(AT172=4,5,IF(AT172=5,7,0)))</f>
        <v>0</v>
      </c>
      <c r="AS172" s="39">
        <f>SUM(C172:AQ172)</f>
        <v>0</v>
      </c>
      <c r="AT172" s="33">
        <f>COUNTIF(AX172:BC172,"&gt;0")</f>
        <v>0</v>
      </c>
      <c r="AU172" s="34" t="str">
        <f>IF(AV172&gt;0,"Yes","")</f>
        <v/>
      </c>
      <c r="AV172" s="31">
        <f>COUNTIF(C172:AR172,"M")</f>
        <v>0</v>
      </c>
      <c r="AW172" s="33">
        <f>AS172+IF(AND(AT172&gt;1,AV172&gt;0),1000,0)+IF(AT172&gt;1,500,0)+AV172/1000000</f>
        <v>0</v>
      </c>
      <c r="AX172" s="33">
        <f t="shared" ref="AX172:BA191" si="12">SUMIF(Events,AX$2,$C172:$AQ172)</f>
        <v>0</v>
      </c>
      <c r="AY172" s="33">
        <f t="shared" si="12"/>
        <v>0</v>
      </c>
      <c r="AZ172" s="33">
        <f t="shared" si="12"/>
        <v>0</v>
      </c>
      <c r="BA172" s="33">
        <f t="shared" si="12"/>
        <v>0</v>
      </c>
      <c r="BB172" s="33"/>
      <c r="BC172" s="35">
        <f t="shared" si="10"/>
        <v>0</v>
      </c>
    </row>
    <row r="173" spans="1:55" s="10" customFormat="1" ht="16.5" customHeight="1" x14ac:dyDescent="0.2">
      <c r="A173" s="31">
        <f>ROW(B173)-2</f>
        <v>171</v>
      </c>
      <c r="B173" s="12" t="s">
        <v>275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4"/>
      <c r="Y173" s="14"/>
      <c r="Z173" s="14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4"/>
      <c r="AO173" s="14"/>
      <c r="AP173" s="14"/>
      <c r="AQ173" s="14"/>
      <c r="AR173" s="32">
        <f>IF(AT173=3,3,IF(AT173=4,5,IF(AT173=5,7,0)))</f>
        <v>0</v>
      </c>
      <c r="AS173" s="39">
        <f>SUM(C173:AQ173)</f>
        <v>0</v>
      </c>
      <c r="AT173" s="33">
        <f>COUNTIF(AX173:BC173,"&gt;0")</f>
        <v>0</v>
      </c>
      <c r="AU173" s="34" t="str">
        <f>IF(AV173&gt;0,"Yes","")</f>
        <v/>
      </c>
      <c r="AV173" s="31">
        <f>COUNTIF(C173:AR173,"M")</f>
        <v>0</v>
      </c>
      <c r="AW173" s="33">
        <f>AS173+IF(AND(AT173&gt;1,AV173&gt;0),1000,0)+IF(AT173&gt;1,500,0)+AV173/1000000</f>
        <v>0</v>
      </c>
      <c r="AX173" s="33">
        <f t="shared" si="12"/>
        <v>0</v>
      </c>
      <c r="AY173" s="33">
        <f t="shared" si="12"/>
        <v>0</v>
      </c>
      <c r="AZ173" s="33">
        <f t="shared" si="12"/>
        <v>0</v>
      </c>
      <c r="BA173" s="33">
        <f t="shared" si="12"/>
        <v>0</v>
      </c>
      <c r="BB173" s="33"/>
      <c r="BC173" s="35">
        <f t="shared" si="10"/>
        <v>0</v>
      </c>
    </row>
    <row r="174" spans="1:55" s="10" customFormat="1" ht="16.5" customHeight="1" x14ac:dyDescent="0.2">
      <c r="A174" s="31">
        <f>ROW(B174)-2</f>
        <v>172</v>
      </c>
      <c r="B174" s="12" t="s">
        <v>276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4"/>
      <c r="Z174" s="14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4"/>
      <c r="AO174" s="14"/>
      <c r="AP174" s="14"/>
      <c r="AQ174" s="14"/>
      <c r="AR174" s="32">
        <f>IF(AT174=3,3,IF(AT174=4,5,IF(AT174=5,7,0)))</f>
        <v>0</v>
      </c>
      <c r="AS174" s="39">
        <f>SUM(C174:AQ174)</f>
        <v>0</v>
      </c>
      <c r="AT174" s="33">
        <f>COUNTIF(AX174:BC174,"&gt;0")</f>
        <v>0</v>
      </c>
      <c r="AU174" s="34" t="str">
        <f>IF(AV174&gt;0,"Yes","")</f>
        <v/>
      </c>
      <c r="AV174" s="31">
        <f>COUNTIF(C174:AR174,"M")</f>
        <v>0</v>
      </c>
      <c r="AW174" s="33">
        <f>AS174+IF(AND(AT174&gt;1,AV174&gt;0),1000,0)+IF(AT174&gt;1,500,0)+AV174/1000000</f>
        <v>0</v>
      </c>
      <c r="AX174" s="33">
        <f t="shared" si="12"/>
        <v>0</v>
      </c>
      <c r="AY174" s="33">
        <f t="shared" si="12"/>
        <v>0</v>
      </c>
      <c r="AZ174" s="33">
        <f t="shared" si="12"/>
        <v>0</v>
      </c>
      <c r="BA174" s="33">
        <f t="shared" si="12"/>
        <v>0</v>
      </c>
      <c r="BB174" s="33"/>
      <c r="BC174" s="35">
        <f t="shared" si="10"/>
        <v>0</v>
      </c>
    </row>
    <row r="175" spans="1:55" s="10" customFormat="1" ht="16.5" customHeight="1" x14ac:dyDescent="0.2">
      <c r="A175" s="31">
        <f>ROW(B175)-2</f>
        <v>173</v>
      </c>
      <c r="B175" s="12" t="s">
        <v>68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4"/>
      <c r="Y175" s="14"/>
      <c r="Z175" s="14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4"/>
      <c r="AO175" s="14"/>
      <c r="AP175" s="14"/>
      <c r="AQ175" s="14"/>
      <c r="AR175" s="32">
        <f>IF(AT175=3,3,IF(AT175=4,5,IF(AT175=5,7,0)))</f>
        <v>0</v>
      </c>
      <c r="AS175" s="39">
        <f>SUM(C175:AQ175)</f>
        <v>0</v>
      </c>
      <c r="AT175" s="33">
        <f>COUNTIF(AX175:BC175,"&gt;0")</f>
        <v>0</v>
      </c>
      <c r="AU175" s="34" t="str">
        <f>IF(AV175&gt;0,"Yes","")</f>
        <v/>
      </c>
      <c r="AV175" s="31">
        <f>COUNTIF(C175:AR175,"M")</f>
        <v>0</v>
      </c>
      <c r="AW175" s="33">
        <f>AS175+IF(AND(AT175&gt;1,AV175&gt;0),1000,0)+IF(AT175&gt;1,500,0)+AV175/1000000</f>
        <v>0</v>
      </c>
      <c r="AX175" s="33">
        <f t="shared" si="12"/>
        <v>0</v>
      </c>
      <c r="AY175" s="33">
        <f t="shared" si="12"/>
        <v>0</v>
      </c>
      <c r="AZ175" s="33">
        <f t="shared" si="12"/>
        <v>0</v>
      </c>
      <c r="BA175" s="33">
        <f t="shared" si="12"/>
        <v>0</v>
      </c>
      <c r="BB175" s="33"/>
      <c r="BC175" s="35">
        <f t="shared" si="10"/>
        <v>0</v>
      </c>
    </row>
    <row r="176" spans="1:55" s="10" customFormat="1" ht="16.5" customHeight="1" x14ac:dyDescent="0.2">
      <c r="A176" s="31">
        <f>ROW(B176)-2</f>
        <v>174</v>
      </c>
      <c r="B176" s="12" t="s">
        <v>217</v>
      </c>
      <c r="C176" s="13"/>
      <c r="D176" s="13"/>
      <c r="E176" s="13"/>
      <c r="F176" s="13"/>
      <c r="G176" s="14"/>
      <c r="H176" s="14"/>
      <c r="I176" s="13"/>
      <c r="J176" s="13"/>
      <c r="K176" s="14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4"/>
      <c r="Z176" s="14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4"/>
      <c r="AO176" s="14"/>
      <c r="AP176" s="14"/>
      <c r="AQ176" s="14"/>
      <c r="AR176" s="32">
        <f>IF(AT176=3,3,IF(AT176=4,5,IF(AT176=5,7,0)))</f>
        <v>0</v>
      </c>
      <c r="AS176" s="39">
        <f>SUM(C176:AQ176)</f>
        <v>0</v>
      </c>
      <c r="AT176" s="33">
        <f>COUNTIF(AX176:BC176,"&gt;0")</f>
        <v>0</v>
      </c>
      <c r="AU176" s="34" t="str">
        <f>IF(AV176&gt;0,"Yes","")</f>
        <v/>
      </c>
      <c r="AV176" s="31">
        <f>COUNTIF(C176:AR176,"M")</f>
        <v>0</v>
      </c>
      <c r="AW176" s="33">
        <f>AS176+IF(AND(AT176&gt;1,AV176&gt;0),1000,0)+IF(AT176&gt;1,500,0)+AV176/1000000</f>
        <v>0</v>
      </c>
      <c r="AX176" s="33">
        <f t="shared" si="12"/>
        <v>0</v>
      </c>
      <c r="AY176" s="33">
        <f t="shared" si="12"/>
        <v>0</v>
      </c>
      <c r="AZ176" s="33">
        <f t="shared" si="12"/>
        <v>0</v>
      </c>
      <c r="BA176" s="33">
        <f t="shared" si="12"/>
        <v>0</v>
      </c>
      <c r="BB176" s="33"/>
      <c r="BC176" s="35">
        <f t="shared" si="10"/>
        <v>0</v>
      </c>
    </row>
    <row r="177" spans="1:55" s="10" customFormat="1" ht="16.5" customHeight="1" x14ac:dyDescent="0.2">
      <c r="A177" s="31">
        <f>ROW(B177)-2</f>
        <v>175</v>
      </c>
      <c r="B177" s="12" t="s">
        <v>173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4"/>
      <c r="Y177" s="14"/>
      <c r="Z177" s="14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4"/>
      <c r="AO177" s="14"/>
      <c r="AP177" s="14"/>
      <c r="AQ177" s="14"/>
      <c r="AR177" s="32">
        <f>IF(AT177=3,3,IF(AT177=4,5,IF(AT177=5,7,0)))</f>
        <v>0</v>
      </c>
      <c r="AS177" s="39">
        <f>SUM(C177:AQ177)</f>
        <v>0</v>
      </c>
      <c r="AT177" s="33">
        <f>COUNTIF(AX177:BC177,"&gt;0")</f>
        <v>0</v>
      </c>
      <c r="AU177" s="34" t="str">
        <f>IF(AV177&gt;0,"Yes","")</f>
        <v/>
      </c>
      <c r="AV177" s="31">
        <f>COUNTIF(C177:AR177,"M")</f>
        <v>0</v>
      </c>
      <c r="AW177" s="33">
        <f>AS177+IF(AND(AT177&gt;1,AV177&gt;0),1000,0)+IF(AT177&gt;1,500,0)+AV177/1000000</f>
        <v>0</v>
      </c>
      <c r="AX177" s="33">
        <f t="shared" si="12"/>
        <v>0</v>
      </c>
      <c r="AY177" s="33">
        <f t="shared" si="12"/>
        <v>0</v>
      </c>
      <c r="AZ177" s="33">
        <f t="shared" si="12"/>
        <v>0</v>
      </c>
      <c r="BA177" s="33">
        <f t="shared" si="12"/>
        <v>0</v>
      </c>
      <c r="BB177" s="33"/>
      <c r="BC177" s="35">
        <f t="shared" si="10"/>
        <v>0</v>
      </c>
    </row>
    <row r="178" spans="1:55" s="10" customFormat="1" ht="16.5" customHeight="1" x14ac:dyDescent="0.2">
      <c r="A178" s="31">
        <f>ROW(B178)-2</f>
        <v>176</v>
      </c>
      <c r="B178" s="12" t="s">
        <v>5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4"/>
      <c r="Z178" s="14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4"/>
      <c r="AO178" s="14"/>
      <c r="AP178" s="14"/>
      <c r="AQ178" s="14"/>
      <c r="AR178" s="32">
        <f>IF(AT178=3,3,IF(AT178=4,5,IF(AT178=5,7,0)))</f>
        <v>0</v>
      </c>
      <c r="AS178" s="39">
        <f>SUM(C178:AQ178)</f>
        <v>0</v>
      </c>
      <c r="AT178" s="33">
        <f>COUNTIF(AX178:BC178,"&gt;0")</f>
        <v>0</v>
      </c>
      <c r="AU178" s="34" t="str">
        <f>IF(AV178&gt;0,"Yes","")</f>
        <v/>
      </c>
      <c r="AV178" s="31">
        <f>COUNTIF(C178:AR178,"M")</f>
        <v>0</v>
      </c>
      <c r="AW178" s="33">
        <f>AS178+IF(AND(AT178&gt;1,AV178&gt;0),1000,0)+IF(AT178&gt;1,500,0)+AV178/1000000</f>
        <v>0</v>
      </c>
      <c r="AX178" s="33">
        <f t="shared" si="12"/>
        <v>0</v>
      </c>
      <c r="AY178" s="33">
        <f t="shared" si="12"/>
        <v>0</v>
      </c>
      <c r="AZ178" s="33">
        <f t="shared" si="12"/>
        <v>0</v>
      </c>
      <c r="BA178" s="33">
        <f t="shared" si="12"/>
        <v>0</v>
      </c>
      <c r="BB178" s="33"/>
      <c r="BC178" s="35">
        <f t="shared" si="10"/>
        <v>0</v>
      </c>
    </row>
    <row r="179" spans="1:55" s="10" customFormat="1" ht="16.5" customHeight="1" x14ac:dyDescent="0.2">
      <c r="A179" s="31">
        <f>ROW(B179)-2</f>
        <v>177</v>
      </c>
      <c r="B179" s="12" t="s">
        <v>136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4"/>
      <c r="Y179" s="14"/>
      <c r="Z179" s="14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4"/>
      <c r="AO179" s="14"/>
      <c r="AP179" s="14"/>
      <c r="AQ179" s="14"/>
      <c r="AR179" s="32">
        <f>IF(AT179=3,3,IF(AT179=4,5,IF(AT179=5,7,0)))</f>
        <v>0</v>
      </c>
      <c r="AS179" s="39">
        <f>SUM(C179:AQ179)</f>
        <v>0</v>
      </c>
      <c r="AT179" s="33">
        <f>COUNTIF(AX179:BC179,"&gt;0")</f>
        <v>0</v>
      </c>
      <c r="AU179" s="34" t="str">
        <f>IF(AV179&gt;0,"Yes","")</f>
        <v/>
      </c>
      <c r="AV179" s="31">
        <f>COUNTIF(C179:AR179,"M")</f>
        <v>0</v>
      </c>
      <c r="AW179" s="33">
        <f>AS179+IF(AND(AT179&gt;1,AV179&gt;0),1000,0)+IF(AT179&gt;1,500,0)+AV179/1000000</f>
        <v>0</v>
      </c>
      <c r="AX179" s="33">
        <f t="shared" si="12"/>
        <v>0</v>
      </c>
      <c r="AY179" s="33">
        <f t="shared" si="12"/>
        <v>0</v>
      </c>
      <c r="AZ179" s="33">
        <f t="shared" si="12"/>
        <v>0</v>
      </c>
      <c r="BA179" s="33">
        <f t="shared" si="12"/>
        <v>0</v>
      </c>
      <c r="BB179" s="33"/>
      <c r="BC179" s="35">
        <f t="shared" si="10"/>
        <v>0</v>
      </c>
    </row>
    <row r="180" spans="1:55" s="10" customFormat="1" ht="16.5" customHeight="1" x14ac:dyDescent="0.2">
      <c r="A180" s="31">
        <f>ROW(B180)-2</f>
        <v>178</v>
      </c>
      <c r="B180" s="12" t="s">
        <v>277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4"/>
      <c r="Z180" s="14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4"/>
      <c r="AO180" s="14"/>
      <c r="AP180" s="14"/>
      <c r="AQ180" s="14"/>
      <c r="AR180" s="32">
        <f>IF(AT180=3,3,IF(AT180=4,5,IF(AT180=5,7,0)))</f>
        <v>0</v>
      </c>
      <c r="AS180" s="39">
        <f>SUM(C180:AQ180)</f>
        <v>0</v>
      </c>
      <c r="AT180" s="33">
        <f>COUNTIF(AX180:BC180,"&gt;0")</f>
        <v>0</v>
      </c>
      <c r="AU180" s="34" t="str">
        <f>IF(AV180&gt;0,"Yes","")</f>
        <v/>
      </c>
      <c r="AV180" s="31">
        <f>COUNTIF(C180:AR180,"M")</f>
        <v>0</v>
      </c>
      <c r="AW180" s="33">
        <f>AS180+IF(AND(AT180&gt;1,AV180&gt;0),1000,0)+IF(AT180&gt;1,500,0)+AV180/1000000</f>
        <v>0</v>
      </c>
      <c r="AX180" s="33">
        <f t="shared" si="12"/>
        <v>0</v>
      </c>
      <c r="AY180" s="33">
        <f t="shared" si="12"/>
        <v>0</v>
      </c>
      <c r="AZ180" s="33">
        <f t="shared" si="12"/>
        <v>0</v>
      </c>
      <c r="BA180" s="33">
        <f t="shared" si="12"/>
        <v>0</v>
      </c>
      <c r="BB180" s="33"/>
      <c r="BC180" s="35">
        <f t="shared" si="10"/>
        <v>0</v>
      </c>
    </row>
    <row r="181" spans="1:55" s="10" customFormat="1" ht="16.5" customHeight="1" x14ac:dyDescent="0.2">
      <c r="A181" s="31">
        <f>ROW(B181)-2</f>
        <v>179</v>
      </c>
      <c r="B181" s="12" t="s">
        <v>278</v>
      </c>
      <c r="C181" s="13"/>
      <c r="D181" s="13"/>
      <c r="E181" s="13"/>
      <c r="F181" s="13"/>
      <c r="G181" s="14"/>
      <c r="H181" s="14"/>
      <c r="I181" s="13"/>
      <c r="J181" s="13"/>
      <c r="K181" s="14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4"/>
      <c r="Y181" s="14"/>
      <c r="Z181" s="14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4"/>
      <c r="AO181" s="14"/>
      <c r="AP181" s="14"/>
      <c r="AQ181" s="14"/>
      <c r="AR181" s="32">
        <f>IF(AT181=3,3,IF(AT181=4,5,IF(AT181=5,7,0)))</f>
        <v>0</v>
      </c>
      <c r="AS181" s="39">
        <f>SUM(C181:AQ181)</f>
        <v>0</v>
      </c>
      <c r="AT181" s="33">
        <f>COUNTIF(AX181:BC181,"&gt;0")</f>
        <v>0</v>
      </c>
      <c r="AU181" s="34" t="str">
        <f>IF(AV181&gt;0,"Yes","")</f>
        <v/>
      </c>
      <c r="AV181" s="31">
        <f>COUNTIF(C181:AR181,"M")</f>
        <v>0</v>
      </c>
      <c r="AW181" s="33">
        <f>AS181+IF(AND(AT181&gt;1,AV181&gt;0),1000,0)+IF(AT181&gt;1,500,0)+AV181/1000000</f>
        <v>0</v>
      </c>
      <c r="AX181" s="33">
        <f t="shared" si="12"/>
        <v>0</v>
      </c>
      <c r="AY181" s="33">
        <f t="shared" si="12"/>
        <v>0</v>
      </c>
      <c r="AZ181" s="33">
        <f t="shared" si="12"/>
        <v>0</v>
      </c>
      <c r="BA181" s="33">
        <f t="shared" si="12"/>
        <v>0</v>
      </c>
      <c r="BB181" s="33"/>
      <c r="BC181" s="35">
        <f t="shared" si="10"/>
        <v>0</v>
      </c>
    </row>
    <row r="182" spans="1:55" s="10" customFormat="1" ht="16.5" customHeight="1" x14ac:dyDescent="0.2">
      <c r="A182" s="31">
        <f>ROW(B182)-2</f>
        <v>180</v>
      </c>
      <c r="B182" s="12" t="s">
        <v>279</v>
      </c>
      <c r="C182" s="13"/>
      <c r="D182" s="13"/>
      <c r="E182" s="13"/>
      <c r="F182" s="13"/>
      <c r="G182" s="14"/>
      <c r="H182" s="14"/>
      <c r="I182" s="13"/>
      <c r="J182" s="13"/>
      <c r="K182" s="14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4"/>
      <c r="Z182" s="14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4"/>
      <c r="AO182" s="14"/>
      <c r="AP182" s="14"/>
      <c r="AQ182" s="14"/>
      <c r="AR182" s="32">
        <f>IF(AT182=3,3,IF(AT182=4,5,IF(AT182=5,7,0)))</f>
        <v>0</v>
      </c>
      <c r="AS182" s="39">
        <f>SUM(C182:AQ182)</f>
        <v>0</v>
      </c>
      <c r="AT182" s="33">
        <f>COUNTIF(AX182:BC182,"&gt;0")</f>
        <v>0</v>
      </c>
      <c r="AU182" s="34" t="str">
        <f>IF(AV182&gt;0,"Yes","")</f>
        <v/>
      </c>
      <c r="AV182" s="31">
        <f>COUNTIF(C182:AR182,"M")</f>
        <v>0</v>
      </c>
      <c r="AW182" s="33">
        <f>AS182+IF(AND(AT182&gt;1,AV182&gt;0),1000,0)+IF(AT182&gt;1,500,0)+AV182/1000000</f>
        <v>0</v>
      </c>
      <c r="AX182" s="33">
        <f t="shared" si="12"/>
        <v>0</v>
      </c>
      <c r="AY182" s="33">
        <f t="shared" si="12"/>
        <v>0</v>
      </c>
      <c r="AZ182" s="33">
        <f t="shared" si="12"/>
        <v>0</v>
      </c>
      <c r="BA182" s="33">
        <f t="shared" si="12"/>
        <v>0</v>
      </c>
      <c r="BB182" s="33"/>
      <c r="BC182" s="35">
        <f t="shared" si="10"/>
        <v>0</v>
      </c>
    </row>
    <row r="183" spans="1:55" s="10" customFormat="1" ht="16.5" customHeight="1" x14ac:dyDescent="0.2">
      <c r="A183" s="31">
        <f>ROW(B183)-2</f>
        <v>181</v>
      </c>
      <c r="B183" s="12" t="s">
        <v>280</v>
      </c>
      <c r="C183" s="13"/>
      <c r="D183" s="13"/>
      <c r="E183" s="13"/>
      <c r="F183" s="13"/>
      <c r="G183" s="14"/>
      <c r="H183" s="14"/>
      <c r="I183" s="13"/>
      <c r="J183" s="13"/>
      <c r="K183" s="14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4"/>
      <c r="Z183" s="14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4"/>
      <c r="AO183" s="14"/>
      <c r="AP183" s="14"/>
      <c r="AQ183" s="14"/>
      <c r="AR183" s="32">
        <f>IF(AT183=3,3,IF(AT183=4,5,IF(AT183=5,7,0)))</f>
        <v>0</v>
      </c>
      <c r="AS183" s="39">
        <f>SUM(C183:AQ183)</f>
        <v>0</v>
      </c>
      <c r="AT183" s="33">
        <f>COUNTIF(AX183:BC183,"&gt;0")</f>
        <v>0</v>
      </c>
      <c r="AU183" s="34" t="str">
        <f>IF(AV183&gt;0,"Yes","")</f>
        <v/>
      </c>
      <c r="AV183" s="31">
        <f>COUNTIF(C183:AR183,"M")</f>
        <v>0</v>
      </c>
      <c r="AW183" s="33">
        <f>AS183+IF(AND(AT183&gt;1,AV183&gt;0),1000,0)+IF(AT183&gt;1,500,0)+AV183/1000000</f>
        <v>0</v>
      </c>
      <c r="AX183" s="33">
        <f t="shared" si="12"/>
        <v>0</v>
      </c>
      <c r="AY183" s="33">
        <f t="shared" si="12"/>
        <v>0</v>
      </c>
      <c r="AZ183" s="33">
        <f t="shared" si="12"/>
        <v>0</v>
      </c>
      <c r="BA183" s="33">
        <f t="shared" si="12"/>
        <v>0</v>
      </c>
      <c r="BB183" s="33"/>
      <c r="BC183" s="35">
        <f t="shared" si="10"/>
        <v>0</v>
      </c>
    </row>
    <row r="184" spans="1:55" s="10" customFormat="1" ht="16.5" customHeight="1" x14ac:dyDescent="0.2">
      <c r="A184" s="31">
        <f>ROW(B184)-2</f>
        <v>182</v>
      </c>
      <c r="B184" s="12" t="s">
        <v>547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4"/>
      <c r="Z184" s="14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4"/>
      <c r="AO184" s="14"/>
      <c r="AP184" s="14"/>
      <c r="AQ184" s="14"/>
      <c r="AR184" s="32">
        <f>IF(AT184=3,3,IF(AT184=4,5,IF(AT184=5,7,0)))</f>
        <v>0</v>
      </c>
      <c r="AS184" s="39">
        <f>SUM(C184:AQ184)</f>
        <v>0</v>
      </c>
      <c r="AT184" s="33">
        <f>COUNTIF(AX184:BC184,"&gt;0")</f>
        <v>0</v>
      </c>
      <c r="AU184" s="34" t="str">
        <f>IF(AV184&gt;0,"Yes","")</f>
        <v/>
      </c>
      <c r="AV184" s="31">
        <f>COUNTIF(C184:AR184,"M")</f>
        <v>0</v>
      </c>
      <c r="AW184" s="33">
        <f>AS184+IF(AND(AT184&gt;1,AV184&gt;0),1000,0)+IF(AT184&gt;1,500,0)+AV184/1000000</f>
        <v>0</v>
      </c>
      <c r="AX184" s="33">
        <f t="shared" si="12"/>
        <v>0</v>
      </c>
      <c r="AY184" s="33">
        <f t="shared" si="12"/>
        <v>0</v>
      </c>
      <c r="AZ184" s="33">
        <f t="shared" si="12"/>
        <v>0</v>
      </c>
      <c r="BA184" s="33">
        <f t="shared" si="12"/>
        <v>0</v>
      </c>
      <c r="BB184" s="33"/>
      <c r="BC184" s="35">
        <f t="shared" si="10"/>
        <v>0</v>
      </c>
    </row>
    <row r="185" spans="1:55" s="10" customFormat="1" ht="16.5" customHeight="1" x14ac:dyDescent="0.2">
      <c r="A185" s="31">
        <f>ROW(B185)-2</f>
        <v>183</v>
      </c>
      <c r="B185" s="12" t="s">
        <v>92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4"/>
      <c r="Z185" s="14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4"/>
      <c r="AO185" s="14"/>
      <c r="AP185" s="14"/>
      <c r="AQ185" s="14"/>
      <c r="AR185" s="32">
        <f>IF(AT185=3,3,IF(AT185=4,5,IF(AT185=5,7,0)))</f>
        <v>0</v>
      </c>
      <c r="AS185" s="39">
        <f>SUM(C185:AQ185)</f>
        <v>0</v>
      </c>
      <c r="AT185" s="33">
        <f>COUNTIF(AX185:BC185,"&gt;0")</f>
        <v>0</v>
      </c>
      <c r="AU185" s="34" t="str">
        <f>IF(AV185&gt;0,"Yes","")</f>
        <v/>
      </c>
      <c r="AV185" s="31">
        <f>COUNTIF(C185:AR185,"M")</f>
        <v>0</v>
      </c>
      <c r="AW185" s="33">
        <f>AS185+IF(AND(AT185&gt;1,AV185&gt;0),1000,0)+IF(AT185&gt;1,500,0)+AV185/1000000</f>
        <v>0</v>
      </c>
      <c r="AX185" s="33">
        <f t="shared" si="12"/>
        <v>0</v>
      </c>
      <c r="AY185" s="33">
        <f t="shared" si="12"/>
        <v>0</v>
      </c>
      <c r="AZ185" s="33">
        <f t="shared" si="12"/>
        <v>0</v>
      </c>
      <c r="BA185" s="33">
        <f t="shared" si="12"/>
        <v>0</v>
      </c>
      <c r="BB185" s="33"/>
      <c r="BC185" s="35">
        <f t="shared" si="10"/>
        <v>0</v>
      </c>
    </row>
    <row r="186" spans="1:55" s="10" customFormat="1" ht="16.5" customHeight="1" x14ac:dyDescent="0.2">
      <c r="A186" s="31">
        <f>ROW(B186)-2</f>
        <v>184</v>
      </c>
      <c r="B186" s="12" t="s">
        <v>281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4"/>
      <c r="Z186" s="14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4"/>
      <c r="AO186" s="14"/>
      <c r="AP186" s="14"/>
      <c r="AQ186" s="14"/>
      <c r="AR186" s="32">
        <f>IF(AT186=3,3,IF(AT186=4,5,IF(AT186=5,7,0)))</f>
        <v>0</v>
      </c>
      <c r="AS186" s="39">
        <f>SUM(C186:AQ186)</f>
        <v>0</v>
      </c>
      <c r="AT186" s="33">
        <f>COUNTIF(AX186:BC186,"&gt;0")</f>
        <v>0</v>
      </c>
      <c r="AU186" s="34" t="str">
        <f>IF(AV186&gt;0,"Yes","")</f>
        <v/>
      </c>
      <c r="AV186" s="31">
        <f>COUNTIF(C186:AR186,"M")</f>
        <v>0</v>
      </c>
      <c r="AW186" s="33">
        <f>AS186+IF(AND(AT186&gt;1,AV186&gt;0),1000,0)+IF(AT186&gt;1,500,0)+AV186/1000000</f>
        <v>0</v>
      </c>
      <c r="AX186" s="33">
        <f t="shared" si="12"/>
        <v>0</v>
      </c>
      <c r="AY186" s="33">
        <f t="shared" si="12"/>
        <v>0</v>
      </c>
      <c r="AZ186" s="33">
        <f t="shared" si="12"/>
        <v>0</v>
      </c>
      <c r="BA186" s="33">
        <f t="shared" si="12"/>
        <v>0</v>
      </c>
      <c r="BB186" s="33"/>
      <c r="BC186" s="35">
        <f t="shared" si="10"/>
        <v>0</v>
      </c>
    </row>
    <row r="187" spans="1:55" s="10" customFormat="1" ht="16.5" customHeight="1" x14ac:dyDescent="0.2">
      <c r="A187" s="31">
        <f>ROW(B187)-2</f>
        <v>185</v>
      </c>
      <c r="B187" s="12" t="s">
        <v>282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4"/>
      <c r="Z187" s="14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4"/>
      <c r="AO187" s="14"/>
      <c r="AP187" s="14"/>
      <c r="AQ187" s="14"/>
      <c r="AR187" s="32">
        <f>IF(AT187=3,3,IF(AT187=4,5,IF(AT187=5,7,0)))</f>
        <v>0</v>
      </c>
      <c r="AS187" s="39">
        <f>SUM(C187:AQ187)</f>
        <v>0</v>
      </c>
      <c r="AT187" s="33">
        <f>COUNTIF(AX187:BC187,"&gt;0")</f>
        <v>0</v>
      </c>
      <c r="AU187" s="34" t="str">
        <f>IF(AV187&gt;0,"Yes","")</f>
        <v/>
      </c>
      <c r="AV187" s="31">
        <f>COUNTIF(C187:AR187,"M")</f>
        <v>0</v>
      </c>
      <c r="AW187" s="33">
        <f>AS187+IF(AND(AT187&gt;1,AV187&gt;0),1000,0)+IF(AT187&gt;1,500,0)+AV187/1000000</f>
        <v>0</v>
      </c>
      <c r="AX187" s="33">
        <f t="shared" si="12"/>
        <v>0</v>
      </c>
      <c r="AY187" s="33">
        <f t="shared" si="12"/>
        <v>0</v>
      </c>
      <c r="AZ187" s="33">
        <f t="shared" si="12"/>
        <v>0</v>
      </c>
      <c r="BA187" s="33">
        <f t="shared" si="12"/>
        <v>0</v>
      </c>
      <c r="BB187" s="33"/>
      <c r="BC187" s="35">
        <f t="shared" si="10"/>
        <v>0</v>
      </c>
    </row>
    <row r="188" spans="1:55" s="10" customFormat="1" ht="16.5" customHeight="1" x14ac:dyDescent="0.2">
      <c r="A188" s="31">
        <f>ROW(B188)-2</f>
        <v>186</v>
      </c>
      <c r="B188" s="12" t="s">
        <v>283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4"/>
      <c r="Z188" s="14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4"/>
      <c r="AO188" s="14"/>
      <c r="AP188" s="14"/>
      <c r="AQ188" s="14"/>
      <c r="AR188" s="32">
        <f>IF(AT188=3,3,IF(AT188=4,5,IF(AT188=5,7,0)))</f>
        <v>0</v>
      </c>
      <c r="AS188" s="39">
        <f>SUM(C188:AQ188)</f>
        <v>0</v>
      </c>
      <c r="AT188" s="33">
        <f>COUNTIF(AX188:BC188,"&gt;0")</f>
        <v>0</v>
      </c>
      <c r="AU188" s="34" t="str">
        <f>IF(AV188&gt;0,"Yes","")</f>
        <v/>
      </c>
      <c r="AV188" s="31">
        <f>COUNTIF(C188:AR188,"M")</f>
        <v>0</v>
      </c>
      <c r="AW188" s="33">
        <f>AS188+IF(AND(AT188&gt;1,AV188&gt;0),1000,0)+IF(AT188&gt;1,500,0)+AV188/1000000</f>
        <v>0</v>
      </c>
      <c r="AX188" s="33">
        <f t="shared" si="12"/>
        <v>0</v>
      </c>
      <c r="AY188" s="33">
        <f t="shared" si="12"/>
        <v>0</v>
      </c>
      <c r="AZ188" s="33">
        <f t="shared" si="12"/>
        <v>0</v>
      </c>
      <c r="BA188" s="33">
        <f t="shared" si="12"/>
        <v>0</v>
      </c>
      <c r="BB188" s="33"/>
      <c r="BC188" s="35">
        <f t="shared" si="10"/>
        <v>0</v>
      </c>
    </row>
    <row r="189" spans="1:55" s="10" customFormat="1" ht="16.5" customHeight="1" x14ac:dyDescent="0.2">
      <c r="A189" s="31">
        <f>ROW(B189)-2</f>
        <v>187</v>
      </c>
      <c r="B189" s="12" t="s">
        <v>154</v>
      </c>
      <c r="C189" s="13"/>
      <c r="D189" s="13"/>
      <c r="E189" s="13"/>
      <c r="F189" s="13"/>
      <c r="G189" s="14"/>
      <c r="H189" s="14"/>
      <c r="I189" s="13"/>
      <c r="J189" s="13"/>
      <c r="K189" s="14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4"/>
      <c r="Z189" s="14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4"/>
      <c r="AO189" s="14"/>
      <c r="AP189" s="14"/>
      <c r="AQ189" s="14"/>
      <c r="AR189" s="32">
        <f>IF(AT189=3,3,IF(AT189=4,5,IF(AT189=5,7,0)))</f>
        <v>0</v>
      </c>
      <c r="AS189" s="39">
        <f>SUM(C189:AQ189)</f>
        <v>0</v>
      </c>
      <c r="AT189" s="33">
        <f>COUNTIF(AX189:BC189,"&gt;0")</f>
        <v>0</v>
      </c>
      <c r="AU189" s="34" t="str">
        <f>IF(AV189&gt;0,"Yes","")</f>
        <v/>
      </c>
      <c r="AV189" s="31">
        <f>COUNTIF(C189:AR189,"M")</f>
        <v>0</v>
      </c>
      <c r="AW189" s="33">
        <f>AS189+IF(AND(AT189&gt;1,AV189&gt;0),1000,0)+IF(AT189&gt;1,500,0)+AV189/1000000</f>
        <v>0</v>
      </c>
      <c r="AX189" s="33">
        <f t="shared" si="12"/>
        <v>0</v>
      </c>
      <c r="AY189" s="33">
        <f t="shared" si="12"/>
        <v>0</v>
      </c>
      <c r="AZ189" s="33">
        <f t="shared" si="12"/>
        <v>0</v>
      </c>
      <c r="BA189" s="33">
        <f t="shared" si="12"/>
        <v>0</v>
      </c>
      <c r="BB189" s="33"/>
      <c r="BC189" s="35">
        <f t="shared" si="10"/>
        <v>0</v>
      </c>
    </row>
    <row r="190" spans="1:55" s="10" customFormat="1" ht="16.5" customHeight="1" x14ac:dyDescent="0.2">
      <c r="A190" s="31">
        <f>ROW(B190)-2</f>
        <v>188</v>
      </c>
      <c r="B190" s="12" t="s">
        <v>284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4"/>
      <c r="Z190" s="14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4"/>
      <c r="AO190" s="14"/>
      <c r="AP190" s="14"/>
      <c r="AQ190" s="14"/>
      <c r="AR190" s="32">
        <f>IF(AT190=3,3,IF(AT190=4,5,IF(AT190=5,7,0)))</f>
        <v>0</v>
      </c>
      <c r="AS190" s="39">
        <f>SUM(C190:AQ190)</f>
        <v>0</v>
      </c>
      <c r="AT190" s="33">
        <f>COUNTIF(AX190:BC190,"&gt;0")</f>
        <v>0</v>
      </c>
      <c r="AU190" s="34" t="str">
        <f>IF(AV190&gt;0,"Yes","")</f>
        <v/>
      </c>
      <c r="AV190" s="31">
        <f>COUNTIF(C190:AR190,"M")</f>
        <v>0</v>
      </c>
      <c r="AW190" s="33">
        <f>AS190+IF(AND(AT190&gt;1,AV190&gt;0),1000,0)+IF(AT190&gt;1,500,0)+AV190/1000000</f>
        <v>0</v>
      </c>
      <c r="AX190" s="33">
        <f t="shared" si="12"/>
        <v>0</v>
      </c>
      <c r="AY190" s="33">
        <f t="shared" si="12"/>
        <v>0</v>
      </c>
      <c r="AZ190" s="33">
        <f t="shared" si="12"/>
        <v>0</v>
      </c>
      <c r="BA190" s="33">
        <f t="shared" si="12"/>
        <v>0</v>
      </c>
      <c r="BB190" s="33"/>
      <c r="BC190" s="35">
        <f t="shared" si="10"/>
        <v>0</v>
      </c>
    </row>
    <row r="191" spans="1:55" s="10" customFormat="1" ht="16.5" customHeight="1" x14ac:dyDescent="0.2">
      <c r="A191" s="31">
        <f>ROW(B191)-2</f>
        <v>189</v>
      </c>
      <c r="B191" s="12" t="s">
        <v>285</v>
      </c>
      <c r="C191" s="13"/>
      <c r="D191" s="13"/>
      <c r="E191" s="13"/>
      <c r="F191" s="13"/>
      <c r="G191" s="14"/>
      <c r="H191" s="14"/>
      <c r="I191" s="13"/>
      <c r="J191" s="13"/>
      <c r="K191" s="14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  <c r="Y191" s="14"/>
      <c r="Z191" s="14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4"/>
      <c r="AO191" s="14"/>
      <c r="AP191" s="14"/>
      <c r="AQ191" s="14"/>
      <c r="AR191" s="32">
        <f>IF(AT191=3,3,IF(AT191=4,5,IF(AT191=5,7,0)))</f>
        <v>0</v>
      </c>
      <c r="AS191" s="39">
        <f>SUM(C191:AQ191)</f>
        <v>0</v>
      </c>
      <c r="AT191" s="33">
        <f>COUNTIF(AX191:BC191,"&gt;0")</f>
        <v>0</v>
      </c>
      <c r="AU191" s="34" t="str">
        <f>IF(AV191&gt;0,"Yes","")</f>
        <v/>
      </c>
      <c r="AV191" s="31">
        <f>COUNTIF(C191:AR191,"M")</f>
        <v>0</v>
      </c>
      <c r="AW191" s="33">
        <f>AS191+IF(AND(AT191&gt;1,AV191&gt;0),1000,0)+IF(AT191&gt;1,500,0)+AV191/1000000</f>
        <v>0</v>
      </c>
      <c r="AX191" s="33">
        <f t="shared" si="12"/>
        <v>0</v>
      </c>
      <c r="AY191" s="33">
        <f t="shared" si="12"/>
        <v>0</v>
      </c>
      <c r="AZ191" s="33">
        <f t="shared" si="12"/>
        <v>0</v>
      </c>
      <c r="BA191" s="33">
        <f t="shared" si="12"/>
        <v>0</v>
      </c>
      <c r="BB191" s="33"/>
      <c r="BC191" s="35">
        <f t="shared" si="10"/>
        <v>0</v>
      </c>
    </row>
    <row r="192" spans="1:55" s="10" customFormat="1" ht="16.5" customHeight="1" x14ac:dyDescent="0.2">
      <c r="A192" s="31">
        <f>ROW(B192)-2</f>
        <v>190</v>
      </c>
      <c r="B192" s="12" t="s">
        <v>286</v>
      </c>
      <c r="C192" s="13"/>
      <c r="D192" s="13"/>
      <c r="E192" s="13"/>
      <c r="F192" s="13"/>
      <c r="G192" s="14"/>
      <c r="H192" s="14"/>
      <c r="I192" s="13"/>
      <c r="J192" s="13"/>
      <c r="K192" s="14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4"/>
      <c r="Z192" s="14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4"/>
      <c r="AO192" s="14"/>
      <c r="AP192" s="14"/>
      <c r="AQ192" s="14"/>
      <c r="AR192" s="32">
        <f>IF(AT192=3,3,IF(AT192=4,5,IF(AT192=5,7,0)))</f>
        <v>0</v>
      </c>
      <c r="AS192" s="39">
        <f>SUM(C192:AQ192)</f>
        <v>0</v>
      </c>
      <c r="AT192" s="33">
        <f>COUNTIF(AX192:BC192,"&gt;0")</f>
        <v>0</v>
      </c>
      <c r="AU192" s="34" t="str">
        <f>IF(AV192&gt;0,"Yes","")</f>
        <v/>
      </c>
      <c r="AV192" s="31">
        <f>COUNTIF(C192:AR192,"M")</f>
        <v>0</v>
      </c>
      <c r="AW192" s="33">
        <f>AS192+IF(AND(AT192&gt;1,AV192&gt;0),1000,0)+IF(AT192&gt;1,500,0)+AV192/1000000</f>
        <v>0</v>
      </c>
      <c r="AX192" s="33">
        <f t="shared" ref="AX192:BA212" si="13">SUMIF(Events,AX$2,$C192:$AQ192)</f>
        <v>0</v>
      </c>
      <c r="AY192" s="33">
        <f t="shared" si="13"/>
        <v>0</v>
      </c>
      <c r="AZ192" s="33">
        <f t="shared" si="13"/>
        <v>0</v>
      </c>
      <c r="BA192" s="33">
        <f t="shared" si="13"/>
        <v>0</v>
      </c>
      <c r="BB192" s="33"/>
      <c r="BC192" s="35">
        <f t="shared" si="10"/>
        <v>0</v>
      </c>
    </row>
    <row r="193" spans="1:55" s="10" customFormat="1" ht="16.5" customHeight="1" x14ac:dyDescent="0.2">
      <c r="A193" s="31">
        <f>ROW(B193)-2</f>
        <v>191</v>
      </c>
      <c r="B193" s="12" t="s">
        <v>287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4"/>
      <c r="Z193" s="14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4"/>
      <c r="AO193" s="14"/>
      <c r="AP193" s="14"/>
      <c r="AQ193" s="14"/>
      <c r="AR193" s="32">
        <f>IF(AT193=3,3,IF(AT193=4,5,IF(AT193=5,7,0)))</f>
        <v>0</v>
      </c>
      <c r="AS193" s="39">
        <f>SUM(C193:AQ193)</f>
        <v>0</v>
      </c>
      <c r="AT193" s="33">
        <f>COUNTIF(AX193:BC193,"&gt;0")</f>
        <v>0</v>
      </c>
      <c r="AU193" s="34" t="str">
        <f>IF(AV193&gt;0,"Yes","")</f>
        <v/>
      </c>
      <c r="AV193" s="31">
        <f>COUNTIF(C193:AR193,"M")</f>
        <v>0</v>
      </c>
      <c r="AW193" s="33">
        <f>AS193+IF(AND(AT193&gt;1,AV193&gt;0),1000,0)+IF(AT193&gt;1,500,0)+AV193/1000000</f>
        <v>0</v>
      </c>
      <c r="AX193" s="33">
        <f t="shared" si="13"/>
        <v>0</v>
      </c>
      <c r="AY193" s="33">
        <f t="shared" si="13"/>
        <v>0</v>
      </c>
      <c r="AZ193" s="33">
        <f t="shared" si="13"/>
        <v>0</v>
      </c>
      <c r="BA193" s="33">
        <f t="shared" si="13"/>
        <v>0</v>
      </c>
      <c r="BB193" s="33"/>
      <c r="BC193" s="35">
        <f t="shared" si="10"/>
        <v>0</v>
      </c>
    </row>
    <row r="194" spans="1:55" s="10" customFormat="1" ht="16.5" customHeight="1" x14ac:dyDescent="0.2">
      <c r="A194" s="31">
        <f>ROW(B194)-2</f>
        <v>192</v>
      </c>
      <c r="B194" s="12" t="s">
        <v>288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4"/>
      <c r="Z194" s="14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4"/>
      <c r="AO194" s="14"/>
      <c r="AP194" s="14"/>
      <c r="AQ194" s="14"/>
      <c r="AR194" s="32">
        <f>IF(AT194=3,3,IF(AT194=4,5,IF(AT194=5,7,0)))</f>
        <v>0</v>
      </c>
      <c r="AS194" s="39">
        <f>SUM(C194:AQ194)</f>
        <v>0</v>
      </c>
      <c r="AT194" s="33">
        <f>COUNTIF(AX194:BC194,"&gt;0")</f>
        <v>0</v>
      </c>
      <c r="AU194" s="34" t="str">
        <f>IF(AV194&gt;0,"Yes","")</f>
        <v/>
      </c>
      <c r="AV194" s="31">
        <f>COUNTIF(C194:AR194,"M")</f>
        <v>0</v>
      </c>
      <c r="AW194" s="33">
        <f>AS194+IF(AND(AT194&gt;1,AV194&gt;0),1000,0)+IF(AT194&gt;1,500,0)+AV194/1000000</f>
        <v>0</v>
      </c>
      <c r="AX194" s="33">
        <f t="shared" si="13"/>
        <v>0</v>
      </c>
      <c r="AY194" s="33">
        <f t="shared" si="13"/>
        <v>0</v>
      </c>
      <c r="AZ194" s="33">
        <f t="shared" si="13"/>
        <v>0</v>
      </c>
      <c r="BA194" s="33">
        <f t="shared" si="13"/>
        <v>0</v>
      </c>
      <c r="BB194" s="33"/>
      <c r="BC194" s="35">
        <f t="shared" si="10"/>
        <v>0</v>
      </c>
    </row>
    <row r="195" spans="1:55" s="10" customFormat="1" ht="16.5" customHeight="1" x14ac:dyDescent="0.2">
      <c r="A195" s="31">
        <f>ROW(B195)-2</f>
        <v>193</v>
      </c>
      <c r="B195" s="12" t="s">
        <v>289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4"/>
      <c r="Z195" s="14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4"/>
      <c r="AO195" s="14"/>
      <c r="AP195" s="14"/>
      <c r="AQ195" s="14"/>
      <c r="AR195" s="32">
        <f>IF(AT195=3,3,IF(AT195=4,5,IF(AT195=5,7,0)))</f>
        <v>0</v>
      </c>
      <c r="AS195" s="39">
        <f>SUM(C195:AQ195)</f>
        <v>0</v>
      </c>
      <c r="AT195" s="33">
        <f>COUNTIF(AX195:BC195,"&gt;0")</f>
        <v>0</v>
      </c>
      <c r="AU195" s="34" t="str">
        <f>IF(AV195&gt;0,"Yes","")</f>
        <v/>
      </c>
      <c r="AV195" s="31">
        <f>COUNTIF(C195:AR195,"M")</f>
        <v>0</v>
      </c>
      <c r="AW195" s="33">
        <f>AS195+IF(AND(AT195&gt;1,AV195&gt;0),1000,0)+IF(AT195&gt;1,500,0)+AV195/1000000</f>
        <v>0</v>
      </c>
      <c r="AX195" s="33">
        <f t="shared" si="13"/>
        <v>0</v>
      </c>
      <c r="AY195" s="33">
        <f t="shared" si="13"/>
        <v>0</v>
      </c>
      <c r="AZ195" s="33">
        <f t="shared" si="13"/>
        <v>0</v>
      </c>
      <c r="BA195" s="33">
        <f t="shared" si="13"/>
        <v>0</v>
      </c>
      <c r="BB195" s="33"/>
      <c r="BC195" s="35">
        <f t="shared" si="10"/>
        <v>0</v>
      </c>
    </row>
    <row r="196" spans="1:55" s="10" customFormat="1" ht="16.5" customHeight="1" x14ac:dyDescent="0.2">
      <c r="A196" s="31">
        <f>ROW(B196)-2</f>
        <v>194</v>
      </c>
      <c r="B196" s="12" t="s">
        <v>290</v>
      </c>
      <c r="C196" s="13"/>
      <c r="D196" s="13"/>
      <c r="E196" s="13"/>
      <c r="F196" s="13"/>
      <c r="G196" s="14"/>
      <c r="H196" s="14"/>
      <c r="I196" s="13"/>
      <c r="J196" s="13"/>
      <c r="K196" s="14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4"/>
      <c r="Z196" s="14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4"/>
      <c r="AO196" s="14"/>
      <c r="AP196" s="14"/>
      <c r="AQ196" s="14"/>
      <c r="AR196" s="32">
        <f>IF(AT196=3,3,IF(AT196=4,5,IF(AT196=5,7,0)))</f>
        <v>0</v>
      </c>
      <c r="AS196" s="39">
        <f>SUM(C196:AQ196)</f>
        <v>0</v>
      </c>
      <c r="AT196" s="33">
        <f>COUNTIF(AX196:BC196,"&gt;0")</f>
        <v>0</v>
      </c>
      <c r="AU196" s="34" t="str">
        <f>IF(AV196&gt;0,"Yes","")</f>
        <v/>
      </c>
      <c r="AV196" s="31">
        <f>COUNTIF(C196:AR196,"M")</f>
        <v>0</v>
      </c>
      <c r="AW196" s="33">
        <f>AS196+IF(AND(AT196&gt;1,AV196&gt;0),1000,0)+IF(AT196&gt;1,500,0)+AV196/1000000</f>
        <v>0</v>
      </c>
      <c r="AX196" s="33">
        <f t="shared" si="13"/>
        <v>0</v>
      </c>
      <c r="AY196" s="33">
        <f t="shared" si="13"/>
        <v>0</v>
      </c>
      <c r="AZ196" s="33">
        <f t="shared" si="13"/>
        <v>0</v>
      </c>
      <c r="BA196" s="33">
        <f t="shared" si="13"/>
        <v>0</v>
      </c>
      <c r="BB196" s="33"/>
      <c r="BC196" s="35">
        <f t="shared" si="10"/>
        <v>0</v>
      </c>
    </row>
    <row r="197" spans="1:55" s="10" customFormat="1" ht="16.5" customHeight="1" x14ac:dyDescent="0.2">
      <c r="A197" s="31">
        <f>ROW(B197)-2</f>
        <v>195</v>
      </c>
      <c r="B197" s="12" t="s">
        <v>291</v>
      </c>
      <c r="C197" s="13"/>
      <c r="D197" s="13"/>
      <c r="E197" s="13"/>
      <c r="F197" s="13"/>
      <c r="G197" s="14"/>
      <c r="H197" s="14"/>
      <c r="I197" s="13"/>
      <c r="J197" s="13"/>
      <c r="K197" s="14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  <c r="Y197" s="14"/>
      <c r="Z197" s="14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4"/>
      <c r="AO197" s="14"/>
      <c r="AP197" s="14"/>
      <c r="AQ197" s="14"/>
      <c r="AR197" s="32">
        <f>IF(AT197=3,3,IF(AT197=4,5,IF(AT197=5,7,0)))</f>
        <v>0</v>
      </c>
      <c r="AS197" s="39">
        <f>SUM(C197:AQ197)</f>
        <v>0</v>
      </c>
      <c r="AT197" s="33">
        <f>COUNTIF(AX197:BC197,"&gt;0")</f>
        <v>0</v>
      </c>
      <c r="AU197" s="34" t="str">
        <f>IF(AV197&gt;0,"Yes","")</f>
        <v/>
      </c>
      <c r="AV197" s="31">
        <f>COUNTIF(C197:AR197,"M")</f>
        <v>0</v>
      </c>
      <c r="AW197" s="33">
        <f>AS197+IF(AND(AT197&gt;1,AV197&gt;0),1000,0)+IF(AT197&gt;1,500,0)+AV197/1000000</f>
        <v>0</v>
      </c>
      <c r="AX197" s="33">
        <f t="shared" si="13"/>
        <v>0</v>
      </c>
      <c r="AY197" s="33">
        <f t="shared" si="13"/>
        <v>0</v>
      </c>
      <c r="AZ197" s="33">
        <f t="shared" si="13"/>
        <v>0</v>
      </c>
      <c r="BA197" s="33">
        <f t="shared" si="13"/>
        <v>0</v>
      </c>
      <c r="BB197" s="33"/>
      <c r="BC197" s="35">
        <f t="shared" si="10"/>
        <v>0</v>
      </c>
    </row>
    <row r="198" spans="1:55" s="10" customFormat="1" ht="16.5" customHeight="1" x14ac:dyDescent="0.2">
      <c r="A198" s="31">
        <f>ROW(B198)-2</f>
        <v>196</v>
      </c>
      <c r="B198" s="12" t="s">
        <v>292</v>
      </c>
      <c r="C198" s="13"/>
      <c r="D198" s="13"/>
      <c r="E198" s="13"/>
      <c r="F198" s="13"/>
      <c r="G198" s="14"/>
      <c r="H198" s="14"/>
      <c r="I198" s="13"/>
      <c r="J198" s="13"/>
      <c r="K198" s="14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4"/>
      <c r="Z198" s="14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4"/>
      <c r="AO198" s="14"/>
      <c r="AP198" s="14"/>
      <c r="AQ198" s="14"/>
      <c r="AR198" s="32">
        <f>IF(AT198=3,3,IF(AT198=4,5,IF(AT198=5,7,0)))</f>
        <v>0</v>
      </c>
      <c r="AS198" s="39">
        <f>SUM(C198:AQ198)</f>
        <v>0</v>
      </c>
      <c r="AT198" s="33">
        <f>COUNTIF(AX198:BC198,"&gt;0")</f>
        <v>0</v>
      </c>
      <c r="AU198" s="34" t="str">
        <f>IF(AV198&gt;0,"Yes","")</f>
        <v/>
      </c>
      <c r="AV198" s="31">
        <f>COUNTIF(C198:AR198,"M")</f>
        <v>0</v>
      </c>
      <c r="AW198" s="33">
        <f>AS198+IF(AND(AT198&gt;1,AV198&gt;0),1000,0)+IF(AT198&gt;1,500,0)+AV198/1000000</f>
        <v>0</v>
      </c>
      <c r="AX198" s="33">
        <f t="shared" si="13"/>
        <v>0</v>
      </c>
      <c r="AY198" s="33">
        <f t="shared" si="13"/>
        <v>0</v>
      </c>
      <c r="AZ198" s="33">
        <f t="shared" si="13"/>
        <v>0</v>
      </c>
      <c r="BA198" s="33">
        <f t="shared" si="13"/>
        <v>0</v>
      </c>
      <c r="BB198" s="33"/>
      <c r="BC198" s="35">
        <f t="shared" si="10"/>
        <v>0</v>
      </c>
    </row>
    <row r="199" spans="1:55" s="10" customFormat="1" ht="16.5" customHeight="1" x14ac:dyDescent="0.2">
      <c r="A199" s="31">
        <f>ROW(B199)-2</f>
        <v>197</v>
      </c>
      <c r="B199" s="12" t="s">
        <v>293</v>
      </c>
      <c r="C199" s="13"/>
      <c r="D199" s="13"/>
      <c r="E199" s="13"/>
      <c r="F199" s="13"/>
      <c r="G199" s="14"/>
      <c r="H199" s="14"/>
      <c r="I199" s="13"/>
      <c r="J199" s="13"/>
      <c r="K199" s="14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4"/>
      <c r="Z199" s="14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4"/>
      <c r="AO199" s="14"/>
      <c r="AP199" s="14"/>
      <c r="AQ199" s="14"/>
      <c r="AR199" s="32">
        <f>IF(AT199=3,3,IF(AT199=4,5,IF(AT199=5,7,0)))</f>
        <v>0</v>
      </c>
      <c r="AS199" s="39">
        <f>SUM(C199:AQ199)</f>
        <v>0</v>
      </c>
      <c r="AT199" s="33">
        <f>COUNTIF(AX199:BC199,"&gt;0")</f>
        <v>0</v>
      </c>
      <c r="AU199" s="34" t="str">
        <f>IF(AV199&gt;0,"Yes","")</f>
        <v/>
      </c>
      <c r="AV199" s="31">
        <f>COUNTIF(C199:AR199,"M")</f>
        <v>0</v>
      </c>
      <c r="AW199" s="33">
        <f>AS199+IF(AND(AT199&gt;1,AV199&gt;0),1000,0)+IF(AT199&gt;1,500,0)+AV199/1000000</f>
        <v>0</v>
      </c>
      <c r="AX199" s="33">
        <f t="shared" si="13"/>
        <v>0</v>
      </c>
      <c r="AY199" s="33">
        <f t="shared" si="13"/>
        <v>0</v>
      </c>
      <c r="AZ199" s="33">
        <f t="shared" si="13"/>
        <v>0</v>
      </c>
      <c r="BA199" s="33">
        <f t="shared" si="13"/>
        <v>0</v>
      </c>
      <c r="BB199" s="33"/>
      <c r="BC199" s="35">
        <f t="shared" si="10"/>
        <v>0</v>
      </c>
    </row>
    <row r="200" spans="1:55" s="10" customFormat="1" ht="16.5" customHeight="1" x14ac:dyDescent="0.2">
      <c r="A200" s="31">
        <f>ROW(B200)-2</f>
        <v>198</v>
      </c>
      <c r="B200" s="12" t="s">
        <v>179</v>
      </c>
      <c r="C200" s="13"/>
      <c r="D200" s="13"/>
      <c r="E200" s="13"/>
      <c r="F200" s="13"/>
      <c r="G200" s="14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4"/>
      <c r="Z200" s="14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4"/>
      <c r="AO200" s="14"/>
      <c r="AP200" s="14"/>
      <c r="AQ200" s="14"/>
      <c r="AR200" s="32">
        <f>IF(AT200=3,3,IF(AT200=4,5,IF(AT200=5,7,0)))</f>
        <v>0</v>
      </c>
      <c r="AS200" s="39">
        <f>SUM(C200:AQ200)</f>
        <v>0</v>
      </c>
      <c r="AT200" s="33">
        <f>COUNTIF(AX200:BC200,"&gt;0")</f>
        <v>0</v>
      </c>
      <c r="AU200" s="34" t="str">
        <f>IF(AV200&gt;0,"Yes","")</f>
        <v/>
      </c>
      <c r="AV200" s="31">
        <f>COUNTIF(C200:AR200,"M")</f>
        <v>0</v>
      </c>
      <c r="AW200" s="33">
        <f>AS200+IF(AND(AT200&gt;1,AV200&gt;0),1000,0)+IF(AT200&gt;1,500,0)+AV200/1000000</f>
        <v>0</v>
      </c>
      <c r="AX200" s="33">
        <f t="shared" si="13"/>
        <v>0</v>
      </c>
      <c r="AY200" s="33">
        <f t="shared" si="13"/>
        <v>0</v>
      </c>
      <c r="AZ200" s="33">
        <f t="shared" si="13"/>
        <v>0</v>
      </c>
      <c r="BA200" s="33">
        <f t="shared" si="13"/>
        <v>0</v>
      </c>
      <c r="BB200" s="33"/>
      <c r="BC200" s="35">
        <f t="shared" si="10"/>
        <v>0</v>
      </c>
    </row>
    <row r="201" spans="1:55" s="10" customFormat="1" ht="16.5" customHeight="1" x14ac:dyDescent="0.2">
      <c r="A201" s="31">
        <f>ROW(B201)-2</f>
        <v>199</v>
      </c>
      <c r="B201" s="12" t="s">
        <v>93</v>
      </c>
      <c r="C201" s="13"/>
      <c r="D201" s="13"/>
      <c r="E201" s="13"/>
      <c r="F201" s="13"/>
      <c r="G201" s="14"/>
      <c r="H201" s="14"/>
      <c r="I201" s="13"/>
      <c r="J201" s="13"/>
      <c r="K201" s="14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  <c r="Y201" s="14"/>
      <c r="Z201" s="14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4"/>
      <c r="AO201" s="14"/>
      <c r="AP201" s="14"/>
      <c r="AQ201" s="14"/>
      <c r="AR201" s="32">
        <f>IF(AT201=3,3,IF(AT201=4,5,IF(AT201=5,7,0)))</f>
        <v>0</v>
      </c>
      <c r="AS201" s="39">
        <f>SUM(C201:AQ201)</f>
        <v>0</v>
      </c>
      <c r="AT201" s="33">
        <f>COUNTIF(AX201:BC201,"&gt;0")</f>
        <v>0</v>
      </c>
      <c r="AU201" s="34" t="str">
        <f>IF(AV201&gt;0,"Yes","")</f>
        <v/>
      </c>
      <c r="AV201" s="31">
        <f>COUNTIF(C201:AR201,"M")</f>
        <v>0</v>
      </c>
      <c r="AW201" s="33">
        <f>AS201+IF(AND(AT201&gt;1,AV201&gt;0),1000,0)+IF(AT201&gt;1,500,0)+AV201/1000000</f>
        <v>0</v>
      </c>
      <c r="AX201" s="33">
        <f t="shared" si="13"/>
        <v>0</v>
      </c>
      <c r="AY201" s="33">
        <f t="shared" si="13"/>
        <v>0</v>
      </c>
      <c r="AZ201" s="33">
        <f t="shared" si="13"/>
        <v>0</v>
      </c>
      <c r="BA201" s="33">
        <f t="shared" si="13"/>
        <v>0</v>
      </c>
      <c r="BB201" s="33"/>
      <c r="BC201" s="35">
        <f t="shared" si="10"/>
        <v>0</v>
      </c>
    </row>
    <row r="202" spans="1:55" s="10" customFormat="1" ht="16.5" customHeight="1" x14ac:dyDescent="0.2">
      <c r="A202" s="31">
        <f>ROW(B202)-2</f>
        <v>200</v>
      </c>
      <c r="B202" s="12" t="s">
        <v>294</v>
      </c>
      <c r="C202" s="13"/>
      <c r="D202" s="13"/>
      <c r="E202" s="13"/>
      <c r="F202" s="13"/>
      <c r="G202" s="14"/>
      <c r="H202" s="14"/>
      <c r="I202" s="13"/>
      <c r="J202" s="13"/>
      <c r="K202" s="14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4"/>
      <c r="Z202" s="14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4"/>
      <c r="AO202" s="14"/>
      <c r="AP202" s="14"/>
      <c r="AQ202" s="14"/>
      <c r="AR202" s="32">
        <f>IF(AT202=3,3,IF(AT202=4,5,IF(AT202=5,7,0)))</f>
        <v>0</v>
      </c>
      <c r="AS202" s="39">
        <f>SUM(C202:AQ202)</f>
        <v>0</v>
      </c>
      <c r="AT202" s="33">
        <f>COUNTIF(AX202:BC202,"&gt;0")</f>
        <v>0</v>
      </c>
      <c r="AU202" s="34" t="str">
        <f>IF(AV202&gt;0,"Yes","")</f>
        <v/>
      </c>
      <c r="AV202" s="31">
        <f>COUNTIF(C202:AR202,"M")</f>
        <v>0</v>
      </c>
      <c r="AW202" s="33">
        <f>AS202+IF(AND(AT202&gt;1,AV202&gt;0),1000,0)+IF(AT202&gt;1,500,0)+AV202/1000000</f>
        <v>0</v>
      </c>
      <c r="AX202" s="33">
        <f t="shared" si="13"/>
        <v>0</v>
      </c>
      <c r="AY202" s="33">
        <f t="shared" si="13"/>
        <v>0</v>
      </c>
      <c r="AZ202" s="33">
        <f t="shared" si="13"/>
        <v>0</v>
      </c>
      <c r="BA202" s="33">
        <f t="shared" si="13"/>
        <v>0</v>
      </c>
      <c r="BB202" s="33"/>
      <c r="BC202" s="35">
        <f t="shared" si="10"/>
        <v>0</v>
      </c>
    </row>
    <row r="203" spans="1:55" s="10" customFormat="1" ht="16.5" customHeight="1" x14ac:dyDescent="0.2">
      <c r="A203" s="31">
        <f>ROW(B203)-2</f>
        <v>201</v>
      </c>
      <c r="B203" s="12" t="s">
        <v>295</v>
      </c>
      <c r="C203" s="13"/>
      <c r="D203" s="13"/>
      <c r="E203" s="13"/>
      <c r="F203" s="13"/>
      <c r="G203" s="14"/>
      <c r="H203" s="14"/>
      <c r="I203" s="13"/>
      <c r="J203" s="13"/>
      <c r="K203" s="14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  <c r="Y203" s="14"/>
      <c r="Z203" s="14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4"/>
      <c r="AO203" s="14"/>
      <c r="AP203" s="14"/>
      <c r="AQ203" s="14"/>
      <c r="AR203" s="32">
        <f>IF(AT203=3,3,IF(AT203=4,5,IF(AT203=5,7,0)))</f>
        <v>0</v>
      </c>
      <c r="AS203" s="39">
        <f>SUM(C203:AQ203)</f>
        <v>0</v>
      </c>
      <c r="AT203" s="33">
        <f>COUNTIF(AX203:BC203,"&gt;0")</f>
        <v>0</v>
      </c>
      <c r="AU203" s="34" t="str">
        <f>IF(AV203&gt;0,"Yes","")</f>
        <v/>
      </c>
      <c r="AV203" s="31">
        <f>COUNTIF(C203:AR203,"M")</f>
        <v>0</v>
      </c>
      <c r="AW203" s="33">
        <f>AS203+IF(AND(AT203&gt;1,AV203&gt;0),1000,0)+IF(AT203&gt;1,500,0)+AV203/1000000</f>
        <v>0</v>
      </c>
      <c r="AX203" s="33">
        <f t="shared" si="13"/>
        <v>0</v>
      </c>
      <c r="AY203" s="33">
        <f t="shared" si="13"/>
        <v>0</v>
      </c>
      <c r="AZ203" s="33">
        <f t="shared" si="13"/>
        <v>0</v>
      </c>
      <c r="BA203" s="33">
        <f t="shared" si="13"/>
        <v>0</v>
      </c>
      <c r="BB203" s="33"/>
      <c r="BC203" s="35">
        <f t="shared" si="10"/>
        <v>0</v>
      </c>
    </row>
    <row r="204" spans="1:55" s="10" customFormat="1" ht="16.5" customHeight="1" x14ac:dyDescent="0.2">
      <c r="A204" s="31">
        <f>ROW(B204)-2</f>
        <v>202</v>
      </c>
      <c r="B204" s="12" t="s">
        <v>296</v>
      </c>
      <c r="C204" s="13"/>
      <c r="D204" s="13"/>
      <c r="E204" s="13"/>
      <c r="F204" s="13"/>
      <c r="G204" s="14"/>
      <c r="H204" s="14"/>
      <c r="I204" s="13"/>
      <c r="J204" s="13"/>
      <c r="K204" s="14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4"/>
      <c r="Z204" s="14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4"/>
      <c r="AO204" s="14"/>
      <c r="AP204" s="14"/>
      <c r="AQ204" s="14"/>
      <c r="AR204" s="32">
        <f>IF(AT204=3,3,IF(AT204=4,5,IF(AT204=5,7,0)))</f>
        <v>0</v>
      </c>
      <c r="AS204" s="39">
        <f>SUM(C204:AQ204)</f>
        <v>0</v>
      </c>
      <c r="AT204" s="33">
        <f>COUNTIF(AX204:BC204,"&gt;0")</f>
        <v>0</v>
      </c>
      <c r="AU204" s="34" t="str">
        <f>IF(AV204&gt;0,"Yes","")</f>
        <v/>
      </c>
      <c r="AV204" s="31">
        <f>COUNTIF(C204:AR204,"M")</f>
        <v>0</v>
      </c>
      <c r="AW204" s="33">
        <f>AS204+IF(AND(AT204&gt;1,AV204&gt;0),1000,0)+IF(AT204&gt;1,500,0)+AV204/1000000</f>
        <v>0</v>
      </c>
      <c r="AX204" s="33">
        <f t="shared" si="13"/>
        <v>0</v>
      </c>
      <c r="AY204" s="33">
        <f t="shared" si="13"/>
        <v>0</v>
      </c>
      <c r="AZ204" s="33">
        <f t="shared" si="13"/>
        <v>0</v>
      </c>
      <c r="BA204" s="33">
        <f t="shared" si="13"/>
        <v>0</v>
      </c>
      <c r="BB204" s="33"/>
      <c r="BC204" s="35">
        <f t="shared" ref="BC204:BC270" si="14">SUMIF(Events,BC$2,$C204:$AQ204)</f>
        <v>0</v>
      </c>
    </row>
    <row r="205" spans="1:55" s="10" customFormat="1" ht="16.5" customHeight="1" x14ac:dyDescent="0.2">
      <c r="A205" s="31">
        <f>ROW(B205)-2</f>
        <v>203</v>
      </c>
      <c r="B205" s="12" t="s">
        <v>297</v>
      </c>
      <c r="C205" s="13"/>
      <c r="D205" s="13"/>
      <c r="E205" s="13"/>
      <c r="F205" s="13"/>
      <c r="G205" s="14"/>
      <c r="H205" s="14"/>
      <c r="I205" s="13"/>
      <c r="J205" s="13"/>
      <c r="K205" s="14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  <c r="Y205" s="14"/>
      <c r="Z205" s="14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4"/>
      <c r="AO205" s="14"/>
      <c r="AP205" s="14"/>
      <c r="AQ205" s="14"/>
      <c r="AR205" s="32">
        <f>IF(AT205=3,3,IF(AT205=4,5,IF(AT205=5,7,0)))</f>
        <v>0</v>
      </c>
      <c r="AS205" s="39">
        <f>SUM(C205:AQ205)</f>
        <v>0</v>
      </c>
      <c r="AT205" s="33">
        <f>COUNTIF(AX205:BC205,"&gt;0")</f>
        <v>0</v>
      </c>
      <c r="AU205" s="34" t="str">
        <f>IF(AV205&gt;0,"Yes","")</f>
        <v/>
      </c>
      <c r="AV205" s="31">
        <f>COUNTIF(C205:AR205,"M")</f>
        <v>0</v>
      </c>
      <c r="AW205" s="33">
        <f>AS205+IF(AND(AT205&gt;1,AV205&gt;0),1000,0)+IF(AT205&gt;1,500,0)+AV205/1000000</f>
        <v>0</v>
      </c>
      <c r="AX205" s="33">
        <f t="shared" si="13"/>
        <v>0</v>
      </c>
      <c r="AY205" s="33">
        <f t="shared" si="13"/>
        <v>0</v>
      </c>
      <c r="AZ205" s="33">
        <f t="shared" si="13"/>
        <v>0</v>
      </c>
      <c r="BA205" s="33">
        <f t="shared" si="13"/>
        <v>0</v>
      </c>
      <c r="BB205" s="33"/>
      <c r="BC205" s="35">
        <f t="shared" si="14"/>
        <v>0</v>
      </c>
    </row>
    <row r="206" spans="1:55" s="10" customFormat="1" ht="16.5" customHeight="1" x14ac:dyDescent="0.2">
      <c r="A206" s="31">
        <f>ROW(B206)-2</f>
        <v>204</v>
      </c>
      <c r="B206" s="12" t="s">
        <v>29</v>
      </c>
      <c r="C206" s="13"/>
      <c r="D206" s="13"/>
      <c r="E206" s="13"/>
      <c r="F206" s="13"/>
      <c r="G206" s="14"/>
      <c r="H206" s="14"/>
      <c r="I206" s="13"/>
      <c r="J206" s="13"/>
      <c r="K206" s="14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4"/>
      <c r="Z206" s="14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4"/>
      <c r="AO206" s="14"/>
      <c r="AP206" s="14"/>
      <c r="AQ206" s="14"/>
      <c r="AR206" s="32">
        <f>IF(AT206=3,3,IF(AT206=4,5,IF(AT206=5,7,0)))</f>
        <v>0</v>
      </c>
      <c r="AS206" s="39">
        <f>SUM(C206:AQ206)</f>
        <v>0</v>
      </c>
      <c r="AT206" s="33">
        <f>COUNTIF(AX206:BC206,"&gt;0")</f>
        <v>0</v>
      </c>
      <c r="AU206" s="34" t="str">
        <f>IF(AV206&gt;0,"Yes","")</f>
        <v/>
      </c>
      <c r="AV206" s="31">
        <f>COUNTIF(C206:AR206,"M")</f>
        <v>0</v>
      </c>
      <c r="AW206" s="33">
        <f>AS206+IF(AND(AT206&gt;1,AV206&gt;0),1000,0)+IF(AT206&gt;1,500,0)+AV206/1000000</f>
        <v>0</v>
      </c>
      <c r="AX206" s="33">
        <f t="shared" si="13"/>
        <v>0</v>
      </c>
      <c r="AY206" s="33">
        <f t="shared" si="13"/>
        <v>0</v>
      </c>
      <c r="AZ206" s="33">
        <f t="shared" si="13"/>
        <v>0</v>
      </c>
      <c r="BA206" s="33">
        <f t="shared" si="13"/>
        <v>0</v>
      </c>
      <c r="BB206" s="33"/>
      <c r="BC206" s="35">
        <f t="shared" si="14"/>
        <v>0</v>
      </c>
    </row>
    <row r="207" spans="1:55" s="10" customFormat="1" ht="16.5" customHeight="1" x14ac:dyDescent="0.2">
      <c r="A207" s="31">
        <f>ROW(B207)-2</f>
        <v>205</v>
      </c>
      <c r="B207" s="12" t="s">
        <v>48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4"/>
      <c r="Z207" s="14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4"/>
      <c r="AO207" s="14"/>
      <c r="AP207" s="14"/>
      <c r="AQ207" s="14"/>
      <c r="AR207" s="32">
        <f>IF(AT207=3,3,IF(AT207=4,5,IF(AT207=5,7,0)))</f>
        <v>0</v>
      </c>
      <c r="AS207" s="39">
        <f>SUM(C207:AQ207)</f>
        <v>0</v>
      </c>
      <c r="AT207" s="33">
        <f>COUNTIF(AX207:BC207,"&gt;0")</f>
        <v>0</v>
      </c>
      <c r="AU207" s="34" t="str">
        <f>IF(AV207&gt;0,"Yes","")</f>
        <v/>
      </c>
      <c r="AV207" s="31">
        <f>COUNTIF(C207:AR207,"M")</f>
        <v>0</v>
      </c>
      <c r="AW207" s="33">
        <f>AS207+IF(AND(AT207&gt;1,AV207&gt;0),1000,0)+IF(AT207&gt;1,500,0)+AV207/1000000</f>
        <v>0</v>
      </c>
      <c r="AX207" s="33">
        <f t="shared" si="13"/>
        <v>0</v>
      </c>
      <c r="AY207" s="33">
        <f t="shared" si="13"/>
        <v>0</v>
      </c>
      <c r="AZ207" s="33">
        <f t="shared" si="13"/>
        <v>0</v>
      </c>
      <c r="BA207" s="33">
        <f t="shared" si="13"/>
        <v>0</v>
      </c>
      <c r="BB207" s="33"/>
      <c r="BC207" s="35">
        <f t="shared" si="14"/>
        <v>0</v>
      </c>
    </row>
    <row r="208" spans="1:55" s="10" customFormat="1" ht="16.5" customHeight="1" x14ac:dyDescent="0.2">
      <c r="A208" s="31">
        <f>ROW(B208)-2</f>
        <v>206</v>
      </c>
      <c r="B208" s="12" t="s">
        <v>67</v>
      </c>
      <c r="C208" s="13"/>
      <c r="D208" s="13"/>
      <c r="E208" s="13"/>
      <c r="F208" s="13"/>
      <c r="G208" s="14"/>
      <c r="H208" s="14"/>
      <c r="I208" s="13"/>
      <c r="J208" s="13"/>
      <c r="K208" s="14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4"/>
      <c r="Z208" s="14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4"/>
      <c r="AO208" s="14"/>
      <c r="AP208" s="14"/>
      <c r="AQ208" s="14"/>
      <c r="AR208" s="32">
        <f>IF(AT208=3,3,IF(AT208=4,5,IF(AT208=5,7,0)))</f>
        <v>0</v>
      </c>
      <c r="AS208" s="39">
        <f>SUM(C208:AQ208)</f>
        <v>0</v>
      </c>
      <c r="AT208" s="33">
        <f>COUNTIF(AX208:BC208,"&gt;0")</f>
        <v>0</v>
      </c>
      <c r="AU208" s="34" t="str">
        <f>IF(AV208&gt;0,"Yes","")</f>
        <v/>
      </c>
      <c r="AV208" s="31">
        <f>COUNTIF(C208:AR208,"M")</f>
        <v>0</v>
      </c>
      <c r="AW208" s="33">
        <f>AS208+IF(AND(AT208&gt;1,AV208&gt;0),1000,0)+IF(AT208&gt;1,500,0)+AV208/1000000</f>
        <v>0</v>
      </c>
      <c r="AX208" s="33">
        <f t="shared" si="13"/>
        <v>0</v>
      </c>
      <c r="AY208" s="33">
        <f t="shared" si="13"/>
        <v>0</v>
      </c>
      <c r="AZ208" s="33">
        <f t="shared" si="13"/>
        <v>0</v>
      </c>
      <c r="BA208" s="33">
        <f t="shared" si="13"/>
        <v>0</v>
      </c>
      <c r="BB208" s="33"/>
      <c r="BC208" s="35">
        <f t="shared" si="14"/>
        <v>0</v>
      </c>
    </row>
    <row r="209" spans="1:55" s="10" customFormat="1" ht="16.5" customHeight="1" x14ac:dyDescent="0.2">
      <c r="A209" s="31">
        <f>ROW(B209)-2</f>
        <v>207</v>
      </c>
      <c r="B209" s="12" t="s">
        <v>510</v>
      </c>
      <c r="C209" s="13"/>
      <c r="D209" s="13"/>
      <c r="E209" s="13"/>
      <c r="F209" s="13"/>
      <c r="G209" s="14"/>
      <c r="H209" s="14"/>
      <c r="I209" s="13"/>
      <c r="J209" s="13"/>
      <c r="K209" s="14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  <c r="Y209" s="14"/>
      <c r="Z209" s="14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4"/>
      <c r="AO209" s="14"/>
      <c r="AP209" s="14"/>
      <c r="AQ209" s="14"/>
      <c r="AR209" s="32">
        <f>IF(AT209=3,3,IF(AT209=4,5,IF(AT209=5,7,0)))</f>
        <v>0</v>
      </c>
      <c r="AS209" s="39">
        <f>SUM(C209:AQ209)</f>
        <v>0</v>
      </c>
      <c r="AT209" s="33">
        <f>COUNTIF(AX209:BC209,"&gt;0")</f>
        <v>0</v>
      </c>
      <c r="AU209" s="34" t="str">
        <f>IF(AV209&gt;0,"Yes","")</f>
        <v/>
      </c>
      <c r="AV209" s="31">
        <f>COUNTIF(C209:AR209,"M")</f>
        <v>0</v>
      </c>
      <c r="AW209" s="33">
        <f>AS209+IF(AND(AT209&gt;1,AV209&gt;0),1000,0)+IF(AT209&gt;1,500,0)+AV209/1000000</f>
        <v>0</v>
      </c>
      <c r="AX209" s="33">
        <f t="shared" si="13"/>
        <v>0</v>
      </c>
      <c r="AY209" s="33">
        <f t="shared" si="13"/>
        <v>0</v>
      </c>
      <c r="AZ209" s="33">
        <f t="shared" si="13"/>
        <v>0</v>
      </c>
      <c r="BA209" s="33">
        <f t="shared" si="13"/>
        <v>0</v>
      </c>
      <c r="BB209" s="33"/>
      <c r="BC209" s="35">
        <f t="shared" si="14"/>
        <v>0</v>
      </c>
    </row>
    <row r="210" spans="1:55" s="10" customFormat="1" ht="16.5" customHeight="1" x14ac:dyDescent="0.2">
      <c r="A210" s="31">
        <f>ROW(B210)-2</f>
        <v>208</v>
      </c>
      <c r="B210" s="12" t="s">
        <v>91</v>
      </c>
      <c r="C210" s="13"/>
      <c r="D210" s="13"/>
      <c r="E210" s="13"/>
      <c r="F210" s="13"/>
      <c r="G210" s="14"/>
      <c r="H210" s="14"/>
      <c r="I210" s="13"/>
      <c r="J210" s="13"/>
      <c r="K210" s="14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4"/>
      <c r="Z210" s="14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4"/>
      <c r="AO210" s="14"/>
      <c r="AP210" s="14"/>
      <c r="AQ210" s="14"/>
      <c r="AR210" s="32">
        <f>IF(AT210=3,3,IF(AT210=4,5,IF(AT210=5,7,0)))</f>
        <v>0</v>
      </c>
      <c r="AS210" s="39">
        <f>SUM(C210:AQ210)</f>
        <v>0</v>
      </c>
      <c r="AT210" s="33">
        <f>COUNTIF(AX210:BC210,"&gt;0")</f>
        <v>0</v>
      </c>
      <c r="AU210" s="34" t="str">
        <f>IF(AV210&gt;0,"Yes","")</f>
        <v/>
      </c>
      <c r="AV210" s="31">
        <f>COUNTIF(C210:AR210,"M")</f>
        <v>0</v>
      </c>
      <c r="AW210" s="33">
        <f>AS210+IF(AND(AT210&gt;1,AV210&gt;0),1000,0)+IF(AT210&gt;1,500,0)+AV210/1000000</f>
        <v>0</v>
      </c>
      <c r="AX210" s="33">
        <f t="shared" si="13"/>
        <v>0</v>
      </c>
      <c r="AY210" s="33">
        <f t="shared" si="13"/>
        <v>0</v>
      </c>
      <c r="AZ210" s="33">
        <f t="shared" si="13"/>
        <v>0</v>
      </c>
      <c r="BA210" s="33">
        <f t="shared" si="13"/>
        <v>0</v>
      </c>
      <c r="BB210" s="33"/>
      <c r="BC210" s="35">
        <f t="shared" si="14"/>
        <v>0</v>
      </c>
    </row>
    <row r="211" spans="1:55" s="10" customFormat="1" ht="16.5" customHeight="1" x14ac:dyDescent="0.2">
      <c r="A211" s="31">
        <f>ROW(B211)-2</f>
        <v>209</v>
      </c>
      <c r="B211" s="12" t="s">
        <v>298</v>
      </c>
      <c r="C211" s="13"/>
      <c r="D211" s="13"/>
      <c r="E211" s="13"/>
      <c r="F211" s="13"/>
      <c r="G211" s="14"/>
      <c r="H211" s="14"/>
      <c r="I211" s="13"/>
      <c r="J211" s="13"/>
      <c r="K211" s="14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4"/>
      <c r="Z211" s="14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4"/>
      <c r="AO211" s="14"/>
      <c r="AP211" s="14"/>
      <c r="AQ211" s="14"/>
      <c r="AR211" s="32">
        <f>IF(AT211=3,3,IF(AT211=4,5,IF(AT211=5,7,0)))</f>
        <v>0</v>
      </c>
      <c r="AS211" s="39">
        <f>SUM(C211:AQ211)</f>
        <v>0</v>
      </c>
      <c r="AT211" s="33">
        <f>COUNTIF(AX211:BC211,"&gt;0")</f>
        <v>0</v>
      </c>
      <c r="AU211" s="34" t="str">
        <f>IF(AV211&gt;0,"Yes","")</f>
        <v/>
      </c>
      <c r="AV211" s="31">
        <f>COUNTIF(C211:AR211,"M")</f>
        <v>0</v>
      </c>
      <c r="AW211" s="33">
        <f>AS211+IF(AND(AT211&gt;1,AV211&gt;0),1000,0)+IF(AT211&gt;1,500,0)+AV211/1000000</f>
        <v>0</v>
      </c>
      <c r="AX211" s="33">
        <f t="shared" si="13"/>
        <v>0</v>
      </c>
      <c r="AY211" s="33">
        <f t="shared" si="13"/>
        <v>0</v>
      </c>
      <c r="AZ211" s="33">
        <f t="shared" si="13"/>
        <v>0</v>
      </c>
      <c r="BA211" s="33">
        <f t="shared" si="13"/>
        <v>0</v>
      </c>
      <c r="BB211" s="33"/>
      <c r="BC211" s="35">
        <f t="shared" si="14"/>
        <v>0</v>
      </c>
    </row>
    <row r="212" spans="1:55" s="10" customFormat="1" ht="16.5" customHeight="1" x14ac:dyDescent="0.2">
      <c r="A212" s="31">
        <f>ROW(B212)-2</f>
        <v>210</v>
      </c>
      <c r="B212" s="12" t="s">
        <v>299</v>
      </c>
      <c r="C212" s="13"/>
      <c r="D212" s="13"/>
      <c r="E212" s="13"/>
      <c r="F212" s="13"/>
      <c r="G212" s="14"/>
      <c r="H212" s="14"/>
      <c r="I212" s="13"/>
      <c r="J212" s="13"/>
      <c r="K212" s="14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4"/>
      <c r="Z212" s="14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4"/>
      <c r="AO212" s="14"/>
      <c r="AP212" s="14"/>
      <c r="AQ212" s="14"/>
      <c r="AR212" s="32">
        <f>IF(AT212=3,3,IF(AT212=4,5,IF(AT212=5,7,0)))</f>
        <v>0</v>
      </c>
      <c r="AS212" s="39">
        <f>SUM(C212:AQ212)</f>
        <v>0</v>
      </c>
      <c r="AT212" s="33">
        <f>COUNTIF(AX212:BC212,"&gt;0")</f>
        <v>0</v>
      </c>
      <c r="AU212" s="34" t="str">
        <f>IF(AV212&gt;0,"Yes","")</f>
        <v/>
      </c>
      <c r="AV212" s="31">
        <f>COUNTIF(C212:AR212,"M")</f>
        <v>0</v>
      </c>
      <c r="AW212" s="33">
        <f>AS212+IF(AND(AT212&gt;1,AV212&gt;0),1000,0)+IF(AT212&gt;1,500,0)+AV212/1000000</f>
        <v>0</v>
      </c>
      <c r="AX212" s="33">
        <f t="shared" si="13"/>
        <v>0</v>
      </c>
      <c r="AY212" s="33">
        <f t="shared" si="13"/>
        <v>0</v>
      </c>
      <c r="AZ212" s="33">
        <f t="shared" si="13"/>
        <v>0</v>
      </c>
      <c r="BA212" s="33">
        <f t="shared" si="13"/>
        <v>0</v>
      </c>
      <c r="BB212" s="33"/>
      <c r="BC212" s="35">
        <f t="shared" si="14"/>
        <v>0</v>
      </c>
    </row>
    <row r="213" spans="1:55" s="10" customFormat="1" ht="16.5" customHeight="1" x14ac:dyDescent="0.2">
      <c r="A213" s="31">
        <f>ROW(B213)-2</f>
        <v>211</v>
      </c>
      <c r="B213" s="12" t="s">
        <v>170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4"/>
      <c r="Z213" s="14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4"/>
      <c r="AO213" s="14"/>
      <c r="AP213" s="14"/>
      <c r="AQ213" s="14"/>
      <c r="AR213" s="32">
        <f>IF(AT213=3,3,IF(AT213=4,5,IF(AT213=5,7,0)))</f>
        <v>0</v>
      </c>
      <c r="AS213" s="39">
        <f>SUM(C213:AQ213)</f>
        <v>0</v>
      </c>
      <c r="AT213" s="33">
        <f>COUNTIF(AX213:BC213,"&gt;0")</f>
        <v>0</v>
      </c>
      <c r="AU213" s="34" t="str">
        <f>IF(AV213&gt;0,"Yes","")</f>
        <v/>
      </c>
      <c r="AV213" s="31">
        <f>COUNTIF(C213:AR213,"M")</f>
        <v>0</v>
      </c>
      <c r="AW213" s="33">
        <f>AS213+IF(AND(AT213&gt;1,AV213&gt;0),1000,0)+IF(AT213&gt;1,500,0)+AV213/1000000</f>
        <v>0</v>
      </c>
      <c r="AX213" s="33">
        <f t="shared" ref="AX213:BA233" si="15">SUMIF(Events,AX$2,$C213:$AQ213)</f>
        <v>0</v>
      </c>
      <c r="AY213" s="33">
        <f t="shared" si="15"/>
        <v>0</v>
      </c>
      <c r="AZ213" s="33">
        <f t="shared" si="15"/>
        <v>0</v>
      </c>
      <c r="BA213" s="33">
        <f t="shared" si="15"/>
        <v>0</v>
      </c>
      <c r="BB213" s="33"/>
      <c r="BC213" s="35">
        <f t="shared" si="14"/>
        <v>0</v>
      </c>
    </row>
    <row r="214" spans="1:55" s="10" customFormat="1" ht="16.5" customHeight="1" x14ac:dyDescent="0.2">
      <c r="A214" s="31">
        <f>ROW(B214)-2</f>
        <v>212</v>
      </c>
      <c r="B214" s="12" t="s">
        <v>79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4"/>
      <c r="Z214" s="14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4"/>
      <c r="AO214" s="14"/>
      <c r="AP214" s="14"/>
      <c r="AQ214" s="14"/>
      <c r="AR214" s="32">
        <f>IF(AT214=3,3,IF(AT214=4,5,IF(AT214=5,7,0)))</f>
        <v>0</v>
      </c>
      <c r="AS214" s="39">
        <f>SUM(C214:AQ214)</f>
        <v>0</v>
      </c>
      <c r="AT214" s="33">
        <f>COUNTIF(AX214:BC214,"&gt;0")</f>
        <v>0</v>
      </c>
      <c r="AU214" s="34" t="str">
        <f>IF(AV214&gt;0,"Yes","")</f>
        <v/>
      </c>
      <c r="AV214" s="31">
        <f>COUNTIF(C214:AR214,"M")</f>
        <v>0</v>
      </c>
      <c r="AW214" s="33">
        <f>AS214+IF(AND(AT214&gt;1,AV214&gt;0),1000,0)+IF(AT214&gt;1,500,0)+AV214/1000000</f>
        <v>0</v>
      </c>
      <c r="AX214" s="33">
        <f t="shared" si="15"/>
        <v>0</v>
      </c>
      <c r="AY214" s="33">
        <f t="shared" si="15"/>
        <v>0</v>
      </c>
      <c r="AZ214" s="33">
        <f t="shared" si="15"/>
        <v>0</v>
      </c>
      <c r="BA214" s="33">
        <f t="shared" si="15"/>
        <v>0</v>
      </c>
      <c r="BB214" s="33"/>
      <c r="BC214" s="35">
        <f t="shared" si="14"/>
        <v>0</v>
      </c>
    </row>
    <row r="215" spans="1:55" s="10" customFormat="1" ht="16.5" customHeight="1" x14ac:dyDescent="0.2">
      <c r="A215" s="31">
        <f>ROW(B215)-2</f>
        <v>213</v>
      </c>
      <c r="B215" s="12" t="s">
        <v>206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  <c r="Y215" s="14"/>
      <c r="Z215" s="14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4"/>
      <c r="AO215" s="14"/>
      <c r="AP215" s="14"/>
      <c r="AQ215" s="14"/>
      <c r="AR215" s="32">
        <f>IF(AT215=3,3,IF(AT215=4,5,IF(AT215=5,7,0)))</f>
        <v>0</v>
      </c>
      <c r="AS215" s="39">
        <f>SUM(C215:AQ215)</f>
        <v>0</v>
      </c>
      <c r="AT215" s="33">
        <f>COUNTIF(AX215:BC215,"&gt;0")</f>
        <v>0</v>
      </c>
      <c r="AU215" s="34" t="str">
        <f>IF(AV215&gt;0,"Yes","")</f>
        <v/>
      </c>
      <c r="AV215" s="31">
        <f>COUNTIF(C215:AR215,"M")</f>
        <v>0</v>
      </c>
      <c r="AW215" s="33">
        <f>AS215+IF(AND(AT215&gt;1,AV215&gt;0),1000,0)+IF(AT215&gt;1,500,0)+AV215/1000000</f>
        <v>0</v>
      </c>
      <c r="AX215" s="33">
        <f t="shared" si="15"/>
        <v>0</v>
      </c>
      <c r="AY215" s="33">
        <f t="shared" si="15"/>
        <v>0</v>
      </c>
      <c r="AZ215" s="33">
        <f t="shared" si="15"/>
        <v>0</v>
      </c>
      <c r="BA215" s="33">
        <f t="shared" si="15"/>
        <v>0</v>
      </c>
      <c r="BB215" s="33"/>
      <c r="BC215" s="35">
        <f t="shared" si="14"/>
        <v>0</v>
      </c>
    </row>
    <row r="216" spans="1:55" s="10" customFormat="1" ht="16.5" customHeight="1" x14ac:dyDescent="0.2">
      <c r="A216" s="31">
        <f>ROW(B216)-2</f>
        <v>214</v>
      </c>
      <c r="B216" s="12" t="s">
        <v>300</v>
      </c>
      <c r="C216" s="13"/>
      <c r="D216" s="13"/>
      <c r="E216" s="13"/>
      <c r="F216" s="13"/>
      <c r="G216" s="14"/>
      <c r="H216" s="14"/>
      <c r="I216" s="13"/>
      <c r="J216" s="13"/>
      <c r="K216" s="14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4"/>
      <c r="Z216" s="14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4"/>
      <c r="AO216" s="14"/>
      <c r="AP216" s="14"/>
      <c r="AQ216" s="14"/>
      <c r="AR216" s="32">
        <f>IF(AT216=3,3,IF(AT216=4,5,IF(AT216=5,7,0)))</f>
        <v>0</v>
      </c>
      <c r="AS216" s="39">
        <f>SUM(C216:AQ216)</f>
        <v>0</v>
      </c>
      <c r="AT216" s="33">
        <f>COUNTIF(AX216:BC216,"&gt;0")</f>
        <v>0</v>
      </c>
      <c r="AU216" s="34" t="str">
        <f>IF(AV216&gt;0,"Yes","")</f>
        <v/>
      </c>
      <c r="AV216" s="31">
        <f>COUNTIF(C216:AR216,"M")</f>
        <v>0</v>
      </c>
      <c r="AW216" s="33">
        <f>AS216+IF(AND(AT216&gt;1,AV216&gt;0),1000,0)+IF(AT216&gt;1,500,0)+AV216/1000000</f>
        <v>0</v>
      </c>
      <c r="AX216" s="33">
        <f t="shared" si="15"/>
        <v>0</v>
      </c>
      <c r="AY216" s="33">
        <f t="shared" si="15"/>
        <v>0</v>
      </c>
      <c r="AZ216" s="33">
        <f t="shared" si="15"/>
        <v>0</v>
      </c>
      <c r="BA216" s="33">
        <f t="shared" si="15"/>
        <v>0</v>
      </c>
      <c r="BB216" s="33"/>
      <c r="BC216" s="35">
        <f t="shared" si="14"/>
        <v>0</v>
      </c>
    </row>
    <row r="217" spans="1:55" s="10" customFormat="1" ht="16.5" customHeight="1" x14ac:dyDescent="0.2">
      <c r="A217" s="31">
        <f>ROW(B217)-2</f>
        <v>215</v>
      </c>
      <c r="B217" s="12" t="s">
        <v>87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  <c r="Y217" s="14"/>
      <c r="Z217" s="14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4"/>
      <c r="AO217" s="14"/>
      <c r="AP217" s="14"/>
      <c r="AQ217" s="14"/>
      <c r="AR217" s="32">
        <f>IF(AT217=3,3,IF(AT217=4,5,IF(AT217=5,7,0)))</f>
        <v>0</v>
      </c>
      <c r="AS217" s="39">
        <f>SUM(C217:AQ217)</f>
        <v>0</v>
      </c>
      <c r="AT217" s="33">
        <f>COUNTIF(AX217:BC217,"&gt;0")</f>
        <v>0</v>
      </c>
      <c r="AU217" s="34" t="str">
        <f>IF(AV217&gt;0,"Yes","")</f>
        <v/>
      </c>
      <c r="AV217" s="31">
        <f>COUNTIF(C217:AR217,"M")</f>
        <v>0</v>
      </c>
      <c r="AW217" s="33">
        <f>AS217+IF(AND(AT217&gt;1,AV217&gt;0),1000,0)+IF(AT217&gt;1,500,0)+AV217/1000000</f>
        <v>0</v>
      </c>
      <c r="AX217" s="33">
        <f t="shared" si="15"/>
        <v>0</v>
      </c>
      <c r="AY217" s="33">
        <f t="shared" si="15"/>
        <v>0</v>
      </c>
      <c r="AZ217" s="33">
        <f t="shared" si="15"/>
        <v>0</v>
      </c>
      <c r="BA217" s="33">
        <f t="shared" si="15"/>
        <v>0</v>
      </c>
      <c r="BB217" s="33"/>
      <c r="BC217" s="35">
        <f t="shared" si="14"/>
        <v>0</v>
      </c>
    </row>
    <row r="218" spans="1:55" s="10" customFormat="1" ht="16.5" customHeight="1" x14ac:dyDescent="0.2">
      <c r="A218" s="31">
        <f>ROW(B218)-2</f>
        <v>216</v>
      </c>
      <c r="B218" s="12" t="s">
        <v>184</v>
      </c>
      <c r="C218" s="13"/>
      <c r="D218" s="13"/>
      <c r="E218" s="13"/>
      <c r="F218" s="13"/>
      <c r="G218" s="14"/>
      <c r="H218" s="14"/>
      <c r="I218" s="13"/>
      <c r="J218" s="13"/>
      <c r="K218" s="14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4"/>
      <c r="Z218" s="14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4"/>
      <c r="AO218" s="14"/>
      <c r="AP218" s="14"/>
      <c r="AQ218" s="14"/>
      <c r="AR218" s="32">
        <f>IF(AT218=3,3,IF(AT218=4,5,IF(AT218=5,7,0)))</f>
        <v>0</v>
      </c>
      <c r="AS218" s="39">
        <f>SUM(C218:AQ218)</f>
        <v>0</v>
      </c>
      <c r="AT218" s="33">
        <f>COUNTIF(AX218:BC218,"&gt;0")</f>
        <v>0</v>
      </c>
      <c r="AU218" s="34" t="str">
        <f>IF(AV218&gt;0,"Yes","")</f>
        <v/>
      </c>
      <c r="AV218" s="31">
        <f>COUNTIF(C218:AR218,"M")</f>
        <v>0</v>
      </c>
      <c r="AW218" s="33">
        <f>AS218+IF(AND(AT218&gt;1,AV218&gt;0),1000,0)+IF(AT218&gt;1,500,0)+AV218/1000000</f>
        <v>0</v>
      </c>
      <c r="AX218" s="33">
        <f t="shared" si="15"/>
        <v>0</v>
      </c>
      <c r="AY218" s="33">
        <f t="shared" si="15"/>
        <v>0</v>
      </c>
      <c r="AZ218" s="33">
        <f t="shared" si="15"/>
        <v>0</v>
      </c>
      <c r="BA218" s="33">
        <f t="shared" si="15"/>
        <v>0</v>
      </c>
      <c r="BB218" s="33"/>
      <c r="BC218" s="35">
        <f t="shared" si="14"/>
        <v>0</v>
      </c>
    </row>
    <row r="219" spans="1:55" s="10" customFormat="1" ht="16.5" customHeight="1" x14ac:dyDescent="0.2">
      <c r="A219" s="31">
        <f>ROW(B219)-2</f>
        <v>217</v>
      </c>
      <c r="B219" s="12" t="s">
        <v>301</v>
      </c>
      <c r="C219" s="13"/>
      <c r="D219" s="13"/>
      <c r="E219" s="13"/>
      <c r="F219" s="13"/>
      <c r="G219" s="14"/>
      <c r="H219" s="14"/>
      <c r="I219" s="13"/>
      <c r="J219" s="13"/>
      <c r="K219" s="14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4"/>
      <c r="Y219" s="14"/>
      <c r="Z219" s="14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4"/>
      <c r="AO219" s="14"/>
      <c r="AP219" s="14"/>
      <c r="AQ219" s="14"/>
      <c r="AR219" s="32">
        <f>IF(AT219=3,3,IF(AT219=4,5,IF(AT219=5,7,0)))</f>
        <v>0</v>
      </c>
      <c r="AS219" s="39">
        <f>SUM(C219:AQ219)</f>
        <v>0</v>
      </c>
      <c r="AT219" s="33">
        <f>COUNTIF(AX219:BC219,"&gt;0")</f>
        <v>0</v>
      </c>
      <c r="AU219" s="34" t="str">
        <f>IF(AV219&gt;0,"Yes","")</f>
        <v/>
      </c>
      <c r="AV219" s="31">
        <f>COUNTIF(C219:AR219,"M")</f>
        <v>0</v>
      </c>
      <c r="AW219" s="33">
        <f>AS219+IF(AND(AT219&gt;1,AV219&gt;0),1000,0)+IF(AT219&gt;1,500,0)+AV219/1000000</f>
        <v>0</v>
      </c>
      <c r="AX219" s="33">
        <f t="shared" si="15"/>
        <v>0</v>
      </c>
      <c r="AY219" s="33">
        <f t="shared" si="15"/>
        <v>0</v>
      </c>
      <c r="AZ219" s="33">
        <f t="shared" si="15"/>
        <v>0</v>
      </c>
      <c r="BA219" s="33">
        <f t="shared" si="15"/>
        <v>0</v>
      </c>
      <c r="BB219" s="33"/>
      <c r="BC219" s="35">
        <f t="shared" si="14"/>
        <v>0</v>
      </c>
    </row>
    <row r="220" spans="1:55" s="10" customFormat="1" ht="16.5" customHeight="1" x14ac:dyDescent="0.2">
      <c r="A220" s="31">
        <f>ROW(B220)-2</f>
        <v>218</v>
      </c>
      <c r="B220" s="12" t="s">
        <v>58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4"/>
      <c r="Z220" s="14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4"/>
      <c r="AO220" s="14"/>
      <c r="AP220" s="14"/>
      <c r="AQ220" s="14"/>
      <c r="AR220" s="32">
        <f>IF(AT220=3,3,IF(AT220=4,5,IF(AT220=5,7,0)))</f>
        <v>0</v>
      </c>
      <c r="AS220" s="39">
        <f>SUM(C220:AQ220)</f>
        <v>0</v>
      </c>
      <c r="AT220" s="33">
        <f>COUNTIF(AX220:BC220,"&gt;0")</f>
        <v>0</v>
      </c>
      <c r="AU220" s="34" t="str">
        <f>IF(AV220&gt;0,"Yes","")</f>
        <v/>
      </c>
      <c r="AV220" s="31">
        <f>COUNTIF(C220:AR220,"M")</f>
        <v>0</v>
      </c>
      <c r="AW220" s="33">
        <f>AS220+IF(AND(AT220&gt;1,AV220&gt;0),1000,0)+IF(AT220&gt;1,500,0)+AV220/1000000</f>
        <v>0</v>
      </c>
      <c r="AX220" s="33">
        <f t="shared" si="15"/>
        <v>0</v>
      </c>
      <c r="AY220" s="33">
        <f t="shared" si="15"/>
        <v>0</v>
      </c>
      <c r="AZ220" s="33">
        <f t="shared" si="15"/>
        <v>0</v>
      </c>
      <c r="BA220" s="33">
        <f t="shared" si="15"/>
        <v>0</v>
      </c>
      <c r="BB220" s="33"/>
      <c r="BC220" s="35">
        <f t="shared" si="14"/>
        <v>0</v>
      </c>
    </row>
    <row r="221" spans="1:55" s="10" customFormat="1" ht="16.5" customHeight="1" x14ac:dyDescent="0.2">
      <c r="A221" s="31">
        <f>ROW(B221)-2</f>
        <v>219</v>
      </c>
      <c r="B221" s="12" t="s">
        <v>302</v>
      </c>
      <c r="C221" s="13"/>
      <c r="D221" s="13"/>
      <c r="E221" s="13"/>
      <c r="F221" s="13"/>
      <c r="G221" s="14"/>
      <c r="H221" s="14"/>
      <c r="I221" s="13"/>
      <c r="J221" s="13"/>
      <c r="K221" s="14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4"/>
      <c r="Y221" s="14"/>
      <c r="Z221" s="14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4"/>
      <c r="AO221" s="14"/>
      <c r="AP221" s="14"/>
      <c r="AQ221" s="14"/>
      <c r="AR221" s="32">
        <f>IF(AT221=3,3,IF(AT221=4,5,IF(AT221=5,7,0)))</f>
        <v>0</v>
      </c>
      <c r="AS221" s="39">
        <f>SUM(C221:AQ221)</f>
        <v>0</v>
      </c>
      <c r="AT221" s="33">
        <f>COUNTIF(AX221:BC221,"&gt;0")</f>
        <v>0</v>
      </c>
      <c r="AU221" s="34" t="str">
        <f>IF(AV221&gt;0,"Yes","")</f>
        <v/>
      </c>
      <c r="AV221" s="31">
        <f>COUNTIF(C221:AR221,"M")</f>
        <v>0</v>
      </c>
      <c r="AW221" s="33">
        <f>AS221+IF(AND(AT221&gt;1,AV221&gt;0),1000,0)+IF(AT221&gt;1,500,0)+AV221/1000000</f>
        <v>0</v>
      </c>
      <c r="AX221" s="33">
        <f t="shared" si="15"/>
        <v>0</v>
      </c>
      <c r="AY221" s="33">
        <f t="shared" si="15"/>
        <v>0</v>
      </c>
      <c r="AZ221" s="33">
        <f t="shared" si="15"/>
        <v>0</v>
      </c>
      <c r="BA221" s="33">
        <f t="shared" si="15"/>
        <v>0</v>
      </c>
      <c r="BB221" s="33"/>
      <c r="BC221" s="35">
        <f t="shared" si="14"/>
        <v>0</v>
      </c>
    </row>
    <row r="222" spans="1:55" s="10" customFormat="1" ht="16.5" customHeight="1" x14ac:dyDescent="0.2">
      <c r="A222" s="31">
        <f>ROW(B222)-2</f>
        <v>220</v>
      </c>
      <c r="B222" s="12" t="s">
        <v>303</v>
      </c>
      <c r="C222" s="13"/>
      <c r="D222" s="13"/>
      <c r="E222" s="13"/>
      <c r="F222" s="13"/>
      <c r="G222" s="14"/>
      <c r="H222" s="14"/>
      <c r="I222" s="13"/>
      <c r="J222" s="13"/>
      <c r="K222" s="14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4"/>
      <c r="Z222" s="14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4"/>
      <c r="AO222" s="14"/>
      <c r="AP222" s="14"/>
      <c r="AQ222" s="14"/>
      <c r="AR222" s="32">
        <f>IF(AT222=3,3,IF(AT222=4,5,IF(AT222=5,7,0)))</f>
        <v>0</v>
      </c>
      <c r="AS222" s="39">
        <f>SUM(C222:AQ222)</f>
        <v>0</v>
      </c>
      <c r="AT222" s="33">
        <f>COUNTIF(AX222:BC222,"&gt;0")</f>
        <v>0</v>
      </c>
      <c r="AU222" s="34" t="str">
        <f>IF(AV222&gt;0,"Yes","")</f>
        <v/>
      </c>
      <c r="AV222" s="31">
        <f>COUNTIF(C222:AR222,"M")</f>
        <v>0</v>
      </c>
      <c r="AW222" s="33">
        <f>AS222+IF(AND(AT222&gt;1,AV222&gt;0),1000,0)+IF(AT222&gt;1,500,0)+AV222/1000000</f>
        <v>0</v>
      </c>
      <c r="AX222" s="33">
        <f t="shared" si="15"/>
        <v>0</v>
      </c>
      <c r="AY222" s="33">
        <f t="shared" si="15"/>
        <v>0</v>
      </c>
      <c r="AZ222" s="33">
        <f t="shared" si="15"/>
        <v>0</v>
      </c>
      <c r="BA222" s="33">
        <f t="shared" si="15"/>
        <v>0</v>
      </c>
      <c r="BB222" s="33"/>
      <c r="BC222" s="35">
        <f t="shared" si="14"/>
        <v>0</v>
      </c>
    </row>
    <row r="223" spans="1:55" s="10" customFormat="1" ht="16.5" customHeight="1" x14ac:dyDescent="0.2">
      <c r="A223" s="31">
        <f>ROW(B223)-2</f>
        <v>221</v>
      </c>
      <c r="B223" s="12" t="s">
        <v>534</v>
      </c>
      <c r="C223" s="13"/>
      <c r="D223" s="13"/>
      <c r="E223" s="13"/>
      <c r="F223" s="13"/>
      <c r="G223" s="14"/>
      <c r="H223" s="14"/>
      <c r="I223" s="13"/>
      <c r="J223" s="13"/>
      <c r="K223" s="14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4"/>
      <c r="Y223" s="14"/>
      <c r="Z223" s="14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4"/>
      <c r="AO223" s="14"/>
      <c r="AP223" s="14"/>
      <c r="AQ223" s="14"/>
      <c r="AR223" s="32">
        <f>IF(AT223=3,3,IF(AT223=4,5,IF(AT223=5,7,0)))</f>
        <v>0</v>
      </c>
      <c r="AS223" s="39">
        <f>SUM(C223:AQ223)</f>
        <v>0</v>
      </c>
      <c r="AT223" s="33">
        <f>COUNTIF(AX223:BC223,"&gt;0")</f>
        <v>0</v>
      </c>
      <c r="AU223" s="34" t="str">
        <f>IF(AV223&gt;0,"Yes","")</f>
        <v/>
      </c>
      <c r="AV223" s="31">
        <f>COUNTIF(C223:AR223,"M")</f>
        <v>0</v>
      </c>
      <c r="AW223" s="33">
        <f>AS223+IF(AND(AT223&gt;1,AV223&gt;0),1000,0)+IF(AT223&gt;1,500,0)+AV223/1000000</f>
        <v>0</v>
      </c>
      <c r="AX223" s="33">
        <f t="shared" si="15"/>
        <v>0</v>
      </c>
      <c r="AY223" s="33">
        <f t="shared" si="15"/>
        <v>0</v>
      </c>
      <c r="AZ223" s="33">
        <f t="shared" si="15"/>
        <v>0</v>
      </c>
      <c r="BA223" s="33">
        <f t="shared" si="15"/>
        <v>0</v>
      </c>
      <c r="BB223" s="33"/>
      <c r="BC223" s="35">
        <f t="shared" si="14"/>
        <v>0</v>
      </c>
    </row>
    <row r="224" spans="1:55" s="10" customFormat="1" ht="16.5" customHeight="1" x14ac:dyDescent="0.2">
      <c r="A224" s="31">
        <f>ROW(B224)-2</f>
        <v>222</v>
      </c>
      <c r="B224" s="12" t="s">
        <v>304</v>
      </c>
      <c r="C224" s="13"/>
      <c r="D224" s="13"/>
      <c r="E224" s="13"/>
      <c r="F224" s="13"/>
      <c r="G224" s="14"/>
      <c r="H224" s="14"/>
      <c r="I224" s="13"/>
      <c r="J224" s="13"/>
      <c r="K224" s="14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4"/>
      <c r="Z224" s="14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4"/>
      <c r="AO224" s="14"/>
      <c r="AP224" s="14"/>
      <c r="AQ224" s="14"/>
      <c r="AR224" s="32">
        <f>IF(AT224=3,3,IF(AT224=4,5,IF(AT224=5,7,0)))</f>
        <v>0</v>
      </c>
      <c r="AS224" s="39">
        <f>SUM(C224:AQ224)</f>
        <v>0</v>
      </c>
      <c r="AT224" s="33">
        <f>COUNTIF(AX224:BC224,"&gt;0")</f>
        <v>0</v>
      </c>
      <c r="AU224" s="34" t="str">
        <f>IF(AV224&gt;0,"Yes","")</f>
        <v/>
      </c>
      <c r="AV224" s="31">
        <f>COUNTIF(C224:AR224,"M")</f>
        <v>0</v>
      </c>
      <c r="AW224" s="33">
        <f>AS224+IF(AND(AT224&gt;1,AV224&gt;0),1000,0)+IF(AT224&gt;1,500,0)+AV224/1000000</f>
        <v>0</v>
      </c>
      <c r="AX224" s="33">
        <f t="shared" si="15"/>
        <v>0</v>
      </c>
      <c r="AY224" s="33">
        <f t="shared" si="15"/>
        <v>0</v>
      </c>
      <c r="AZ224" s="33">
        <f t="shared" si="15"/>
        <v>0</v>
      </c>
      <c r="BA224" s="33">
        <f t="shared" si="15"/>
        <v>0</v>
      </c>
      <c r="BB224" s="33"/>
      <c r="BC224" s="35">
        <f t="shared" si="14"/>
        <v>0</v>
      </c>
    </row>
    <row r="225" spans="1:55" s="10" customFormat="1" ht="16.5" customHeight="1" x14ac:dyDescent="0.2">
      <c r="A225" s="31">
        <f>ROW(B225)-2</f>
        <v>223</v>
      </c>
      <c r="B225" s="12" t="s">
        <v>30</v>
      </c>
      <c r="C225" s="13"/>
      <c r="D225" s="13"/>
      <c r="E225" s="13"/>
      <c r="F225" s="13"/>
      <c r="G225" s="14"/>
      <c r="H225" s="14"/>
      <c r="I225" s="13"/>
      <c r="J225" s="13"/>
      <c r="K225" s="14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  <c r="Y225" s="14"/>
      <c r="Z225" s="14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4"/>
      <c r="AO225" s="14"/>
      <c r="AP225" s="14"/>
      <c r="AQ225" s="14"/>
      <c r="AR225" s="32">
        <f>IF(AT225=3,3,IF(AT225=4,5,IF(AT225=5,7,0)))</f>
        <v>0</v>
      </c>
      <c r="AS225" s="39">
        <f>SUM(C225:AQ225)</f>
        <v>0</v>
      </c>
      <c r="AT225" s="33">
        <f>COUNTIF(AX225:BC225,"&gt;0")</f>
        <v>0</v>
      </c>
      <c r="AU225" s="34" t="str">
        <f>IF(AV225&gt;0,"Yes","")</f>
        <v/>
      </c>
      <c r="AV225" s="31">
        <f>COUNTIF(C225:AR225,"M")</f>
        <v>0</v>
      </c>
      <c r="AW225" s="33">
        <f>AS225+IF(AND(AT225&gt;1,AV225&gt;0),1000,0)+IF(AT225&gt;1,500,0)+AV225/1000000</f>
        <v>0</v>
      </c>
      <c r="AX225" s="33">
        <f t="shared" si="15"/>
        <v>0</v>
      </c>
      <c r="AY225" s="33">
        <f t="shared" si="15"/>
        <v>0</v>
      </c>
      <c r="AZ225" s="33">
        <f t="shared" si="15"/>
        <v>0</v>
      </c>
      <c r="BA225" s="33">
        <f t="shared" si="15"/>
        <v>0</v>
      </c>
      <c r="BB225" s="33"/>
      <c r="BC225" s="35">
        <f t="shared" si="14"/>
        <v>0</v>
      </c>
    </row>
    <row r="226" spans="1:55" s="10" customFormat="1" ht="16.5" customHeight="1" x14ac:dyDescent="0.2">
      <c r="A226" s="31">
        <f>ROW(B226)-2</f>
        <v>224</v>
      </c>
      <c r="B226" s="12" t="s">
        <v>305</v>
      </c>
      <c r="C226" s="13"/>
      <c r="D226" s="13"/>
      <c r="E226" s="13"/>
      <c r="F226" s="13"/>
      <c r="G226" s="14"/>
      <c r="H226" s="14"/>
      <c r="I226" s="13"/>
      <c r="J226" s="13"/>
      <c r="K226" s="14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4"/>
      <c r="Z226" s="14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4"/>
      <c r="AO226" s="14"/>
      <c r="AP226" s="14"/>
      <c r="AQ226" s="14"/>
      <c r="AR226" s="32">
        <f>IF(AT226=3,3,IF(AT226=4,5,IF(AT226=5,7,0)))</f>
        <v>0</v>
      </c>
      <c r="AS226" s="39">
        <f>SUM(C226:AQ226)</f>
        <v>0</v>
      </c>
      <c r="AT226" s="33">
        <f>COUNTIF(AX226:BC226,"&gt;0")</f>
        <v>0</v>
      </c>
      <c r="AU226" s="34" t="str">
        <f>IF(AV226&gt;0,"Yes","")</f>
        <v/>
      </c>
      <c r="AV226" s="31">
        <f>COUNTIF(C226:AR226,"M")</f>
        <v>0</v>
      </c>
      <c r="AW226" s="33">
        <f>AS226+IF(AND(AT226&gt;1,AV226&gt;0),1000,0)+IF(AT226&gt;1,500,0)+AV226/1000000</f>
        <v>0</v>
      </c>
      <c r="AX226" s="33">
        <f t="shared" si="15"/>
        <v>0</v>
      </c>
      <c r="AY226" s="33">
        <f t="shared" si="15"/>
        <v>0</v>
      </c>
      <c r="AZ226" s="33">
        <f t="shared" si="15"/>
        <v>0</v>
      </c>
      <c r="BA226" s="33">
        <f t="shared" si="15"/>
        <v>0</v>
      </c>
      <c r="BB226" s="33"/>
      <c r="BC226" s="35">
        <f t="shared" si="14"/>
        <v>0</v>
      </c>
    </row>
    <row r="227" spans="1:55" s="10" customFormat="1" ht="16.5" customHeight="1" x14ac:dyDescent="0.2">
      <c r="A227" s="31">
        <f>ROW(B227)-2</f>
        <v>225</v>
      </c>
      <c r="B227" s="12" t="s">
        <v>306</v>
      </c>
      <c r="C227" s="13"/>
      <c r="D227" s="13"/>
      <c r="E227" s="13"/>
      <c r="F227" s="13"/>
      <c r="G227" s="14"/>
      <c r="H227" s="14"/>
      <c r="I227" s="13"/>
      <c r="J227" s="13"/>
      <c r="K227" s="14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4"/>
      <c r="Y227" s="14"/>
      <c r="Z227" s="14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4"/>
      <c r="AO227" s="14"/>
      <c r="AP227" s="14"/>
      <c r="AQ227" s="14"/>
      <c r="AR227" s="32">
        <f>IF(AT227=3,3,IF(AT227=4,5,IF(AT227=5,7,0)))</f>
        <v>0</v>
      </c>
      <c r="AS227" s="39">
        <f>SUM(C227:AQ227)</f>
        <v>0</v>
      </c>
      <c r="AT227" s="33">
        <f>COUNTIF(AX227:BC227,"&gt;0")</f>
        <v>0</v>
      </c>
      <c r="AU227" s="34" t="str">
        <f>IF(AV227&gt;0,"Yes","")</f>
        <v/>
      </c>
      <c r="AV227" s="31">
        <f>COUNTIF(C227:AR227,"M")</f>
        <v>0</v>
      </c>
      <c r="AW227" s="33">
        <f>AS227+IF(AND(AT227&gt;1,AV227&gt;0),1000,0)+IF(AT227&gt;1,500,0)+AV227/1000000</f>
        <v>0</v>
      </c>
      <c r="AX227" s="33">
        <f t="shared" si="15"/>
        <v>0</v>
      </c>
      <c r="AY227" s="33">
        <f t="shared" si="15"/>
        <v>0</v>
      </c>
      <c r="AZ227" s="33">
        <f t="shared" si="15"/>
        <v>0</v>
      </c>
      <c r="BA227" s="33">
        <f t="shared" si="15"/>
        <v>0</v>
      </c>
      <c r="BB227" s="33"/>
      <c r="BC227" s="35">
        <f t="shared" si="14"/>
        <v>0</v>
      </c>
    </row>
    <row r="228" spans="1:55" s="10" customFormat="1" ht="16.5" customHeight="1" x14ac:dyDescent="0.2">
      <c r="A228" s="31">
        <f>ROW(B228)-2</f>
        <v>226</v>
      </c>
      <c r="B228" s="12" t="s">
        <v>544</v>
      </c>
      <c r="C228" s="13"/>
      <c r="D228" s="13"/>
      <c r="E228" s="13"/>
      <c r="F228" s="13"/>
      <c r="G228" s="14"/>
      <c r="H228" s="14"/>
      <c r="I228" s="13"/>
      <c r="J228" s="13"/>
      <c r="K228" s="14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4"/>
      <c r="Z228" s="14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4"/>
      <c r="AO228" s="14"/>
      <c r="AP228" s="14"/>
      <c r="AQ228" s="14"/>
      <c r="AR228" s="32">
        <f>IF(AT228=3,3,IF(AT228=4,5,IF(AT228=5,7,0)))</f>
        <v>0</v>
      </c>
      <c r="AS228" s="39">
        <f>SUM(C228:AQ228)</f>
        <v>0</v>
      </c>
      <c r="AT228" s="33">
        <f>COUNTIF(AX228:BC228,"&gt;0")</f>
        <v>0</v>
      </c>
      <c r="AU228" s="34" t="str">
        <f>IF(AV228&gt;0,"Yes","")</f>
        <v/>
      </c>
      <c r="AV228" s="31">
        <f>COUNTIF(C228:AR228,"M")</f>
        <v>0</v>
      </c>
      <c r="AW228" s="33">
        <f>AS228+IF(AND(AT228&gt;1,AV228&gt;0),1000,0)+IF(AT228&gt;1,500,0)+AV228/1000000</f>
        <v>0</v>
      </c>
      <c r="AX228" s="33">
        <f t="shared" si="15"/>
        <v>0</v>
      </c>
      <c r="AY228" s="33">
        <f t="shared" si="15"/>
        <v>0</v>
      </c>
      <c r="AZ228" s="33">
        <f t="shared" si="15"/>
        <v>0</v>
      </c>
      <c r="BA228" s="33">
        <f t="shared" si="15"/>
        <v>0</v>
      </c>
      <c r="BB228" s="33"/>
      <c r="BC228" s="35">
        <f t="shared" si="14"/>
        <v>0</v>
      </c>
    </row>
    <row r="229" spans="1:55" s="10" customFormat="1" ht="16.5" customHeight="1" x14ac:dyDescent="0.2">
      <c r="A229" s="31">
        <f>ROW(B229)-2</f>
        <v>227</v>
      </c>
      <c r="B229" s="12" t="s">
        <v>307</v>
      </c>
      <c r="C229" s="13"/>
      <c r="D229" s="13"/>
      <c r="E229" s="13"/>
      <c r="F229" s="13"/>
      <c r="G229" s="14"/>
      <c r="H229" s="14"/>
      <c r="I229" s="13"/>
      <c r="J229" s="13"/>
      <c r="K229" s="14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4"/>
      <c r="Y229" s="14"/>
      <c r="Z229" s="14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4"/>
      <c r="AO229" s="14"/>
      <c r="AP229" s="14"/>
      <c r="AQ229" s="14"/>
      <c r="AR229" s="32">
        <f>IF(AT229=3,3,IF(AT229=4,5,IF(AT229=5,7,0)))</f>
        <v>0</v>
      </c>
      <c r="AS229" s="39">
        <f>SUM(C229:AQ229)</f>
        <v>0</v>
      </c>
      <c r="AT229" s="33">
        <f>COUNTIF(AX229:BC229,"&gt;0")</f>
        <v>0</v>
      </c>
      <c r="AU229" s="34" t="str">
        <f>IF(AV229&gt;0,"Yes","")</f>
        <v/>
      </c>
      <c r="AV229" s="31">
        <f>COUNTIF(C229:AR229,"M")</f>
        <v>0</v>
      </c>
      <c r="AW229" s="33">
        <f>AS229+IF(AND(AT229&gt;1,AV229&gt;0),1000,0)+IF(AT229&gt;1,500,0)+AV229/1000000</f>
        <v>0</v>
      </c>
      <c r="AX229" s="33">
        <f t="shared" si="15"/>
        <v>0</v>
      </c>
      <c r="AY229" s="33">
        <f t="shared" si="15"/>
        <v>0</v>
      </c>
      <c r="AZ229" s="33">
        <f t="shared" si="15"/>
        <v>0</v>
      </c>
      <c r="BA229" s="33">
        <f t="shared" si="15"/>
        <v>0</v>
      </c>
      <c r="BB229" s="33"/>
      <c r="BC229" s="35">
        <f t="shared" si="14"/>
        <v>0</v>
      </c>
    </row>
    <row r="230" spans="1:55" s="10" customFormat="1" ht="16.5" customHeight="1" x14ac:dyDescent="0.2">
      <c r="A230" s="31">
        <f>ROW(B230)-2</f>
        <v>228</v>
      </c>
      <c r="B230" s="12" t="s">
        <v>49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4"/>
      <c r="Z230" s="14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4"/>
      <c r="AO230" s="14"/>
      <c r="AP230" s="14"/>
      <c r="AQ230" s="14"/>
      <c r="AR230" s="32">
        <f>IF(AT230=3,3,IF(AT230=4,5,IF(AT230=5,7,0)))</f>
        <v>0</v>
      </c>
      <c r="AS230" s="39">
        <f>SUM(C230:AQ230)</f>
        <v>0</v>
      </c>
      <c r="AT230" s="33">
        <f>COUNTIF(AX230:BC230,"&gt;0")</f>
        <v>0</v>
      </c>
      <c r="AU230" s="34" t="str">
        <f>IF(AV230&gt;0,"Yes","")</f>
        <v/>
      </c>
      <c r="AV230" s="31">
        <f>COUNTIF(C230:AR230,"M")</f>
        <v>0</v>
      </c>
      <c r="AW230" s="33">
        <f>AS230+IF(AND(AT230&gt;1,AV230&gt;0),1000,0)+IF(AT230&gt;1,500,0)+AV230/1000000</f>
        <v>0</v>
      </c>
      <c r="AX230" s="33">
        <f t="shared" si="15"/>
        <v>0</v>
      </c>
      <c r="AY230" s="33">
        <f t="shared" si="15"/>
        <v>0</v>
      </c>
      <c r="AZ230" s="33">
        <f t="shared" si="15"/>
        <v>0</v>
      </c>
      <c r="BA230" s="33">
        <f t="shared" si="15"/>
        <v>0</v>
      </c>
      <c r="BB230" s="33"/>
      <c r="BC230" s="35">
        <f t="shared" si="14"/>
        <v>0</v>
      </c>
    </row>
    <row r="231" spans="1:55" s="10" customFormat="1" ht="16.5" customHeight="1" x14ac:dyDescent="0.2">
      <c r="A231" s="31">
        <f>ROW(B231)-2</f>
        <v>229</v>
      </c>
      <c r="B231" s="12" t="s">
        <v>308</v>
      </c>
      <c r="C231" s="13"/>
      <c r="D231" s="13"/>
      <c r="E231" s="13"/>
      <c r="F231" s="13"/>
      <c r="G231" s="14"/>
      <c r="H231" s="14"/>
      <c r="I231" s="13"/>
      <c r="J231" s="13"/>
      <c r="K231" s="14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4"/>
      <c r="Y231" s="14"/>
      <c r="Z231" s="14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4"/>
      <c r="AO231" s="14"/>
      <c r="AP231" s="14"/>
      <c r="AQ231" s="14"/>
      <c r="AR231" s="32">
        <f>IF(AT231=3,3,IF(AT231=4,5,IF(AT231=5,7,0)))</f>
        <v>0</v>
      </c>
      <c r="AS231" s="39">
        <f>SUM(C231:AQ231)</f>
        <v>0</v>
      </c>
      <c r="AT231" s="33">
        <f>COUNTIF(AX231:BC231,"&gt;0")</f>
        <v>0</v>
      </c>
      <c r="AU231" s="34" t="str">
        <f>IF(AV231&gt;0,"Yes","")</f>
        <v/>
      </c>
      <c r="AV231" s="31">
        <f>COUNTIF(C231:AR231,"M")</f>
        <v>0</v>
      </c>
      <c r="AW231" s="33">
        <f>AS231+IF(AND(AT231&gt;1,AV231&gt;0),1000,0)+IF(AT231&gt;1,500,0)+AV231/1000000</f>
        <v>0</v>
      </c>
      <c r="AX231" s="33">
        <f t="shared" si="15"/>
        <v>0</v>
      </c>
      <c r="AY231" s="33">
        <f t="shared" si="15"/>
        <v>0</v>
      </c>
      <c r="AZ231" s="33">
        <f t="shared" si="15"/>
        <v>0</v>
      </c>
      <c r="BA231" s="33">
        <f t="shared" si="15"/>
        <v>0</v>
      </c>
      <c r="BB231" s="33"/>
      <c r="BC231" s="35">
        <f t="shared" si="14"/>
        <v>0</v>
      </c>
    </row>
    <row r="232" spans="1:55" s="10" customFormat="1" ht="16.5" customHeight="1" x14ac:dyDescent="0.2">
      <c r="A232" s="31">
        <f>ROW(B232)-2</f>
        <v>230</v>
      </c>
      <c r="B232" s="12" t="s">
        <v>309</v>
      </c>
      <c r="C232" s="13"/>
      <c r="D232" s="13"/>
      <c r="E232" s="13"/>
      <c r="F232" s="13"/>
      <c r="G232" s="14"/>
      <c r="H232" s="14"/>
      <c r="I232" s="13"/>
      <c r="J232" s="13"/>
      <c r="K232" s="14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4"/>
      <c r="Z232" s="14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4"/>
      <c r="AO232" s="14"/>
      <c r="AP232" s="14"/>
      <c r="AQ232" s="14"/>
      <c r="AR232" s="32">
        <f>IF(AT232=3,3,IF(AT232=4,5,IF(AT232=5,7,0)))</f>
        <v>0</v>
      </c>
      <c r="AS232" s="39">
        <f>SUM(C232:AQ232)</f>
        <v>0</v>
      </c>
      <c r="AT232" s="33">
        <f>COUNTIF(AX232:BC232,"&gt;0")</f>
        <v>0</v>
      </c>
      <c r="AU232" s="34" t="str">
        <f>IF(AV232&gt;0,"Yes","")</f>
        <v/>
      </c>
      <c r="AV232" s="31">
        <f>COUNTIF(C232:AR232,"M")</f>
        <v>0</v>
      </c>
      <c r="AW232" s="33">
        <f>AS232+IF(AND(AT232&gt;1,AV232&gt;0),1000,0)+IF(AT232&gt;1,500,0)+AV232/1000000</f>
        <v>0</v>
      </c>
      <c r="AX232" s="33">
        <f t="shared" si="15"/>
        <v>0</v>
      </c>
      <c r="AY232" s="33">
        <f t="shared" si="15"/>
        <v>0</v>
      </c>
      <c r="AZ232" s="33">
        <f t="shared" si="15"/>
        <v>0</v>
      </c>
      <c r="BA232" s="33">
        <f t="shared" si="15"/>
        <v>0</v>
      </c>
      <c r="BB232" s="33"/>
      <c r="BC232" s="35">
        <f t="shared" si="14"/>
        <v>0</v>
      </c>
    </row>
    <row r="233" spans="1:55" s="10" customFormat="1" ht="16.5" customHeight="1" x14ac:dyDescent="0.2">
      <c r="A233" s="31">
        <f>ROW(B233)-2</f>
        <v>231</v>
      </c>
      <c r="B233" s="12" t="s">
        <v>158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4"/>
      <c r="Y233" s="14"/>
      <c r="Z233" s="14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4"/>
      <c r="AO233" s="14"/>
      <c r="AP233" s="14"/>
      <c r="AQ233" s="14"/>
      <c r="AR233" s="32">
        <f>IF(AT233=3,3,IF(AT233=4,5,IF(AT233=5,7,0)))</f>
        <v>0</v>
      </c>
      <c r="AS233" s="39">
        <f>SUM(C233:AQ233)</f>
        <v>0</v>
      </c>
      <c r="AT233" s="33">
        <f>COUNTIF(AX233:BC233,"&gt;0")</f>
        <v>0</v>
      </c>
      <c r="AU233" s="34" t="str">
        <f>IF(AV233&gt;0,"Yes","")</f>
        <v/>
      </c>
      <c r="AV233" s="31">
        <f>COUNTIF(C233:AR233,"M")</f>
        <v>0</v>
      </c>
      <c r="AW233" s="33">
        <f>AS233+IF(AND(AT233&gt;1,AV233&gt;0),1000,0)+IF(AT233&gt;1,500,0)+AV233/1000000</f>
        <v>0</v>
      </c>
      <c r="AX233" s="33">
        <f t="shared" si="15"/>
        <v>0</v>
      </c>
      <c r="AY233" s="33">
        <f t="shared" si="15"/>
        <v>0</v>
      </c>
      <c r="AZ233" s="33">
        <f t="shared" si="15"/>
        <v>0</v>
      </c>
      <c r="BA233" s="33">
        <f t="shared" si="15"/>
        <v>0</v>
      </c>
      <c r="BB233" s="33"/>
      <c r="BC233" s="35">
        <f t="shared" si="14"/>
        <v>0</v>
      </c>
    </row>
    <row r="234" spans="1:55" s="10" customFormat="1" ht="16.5" customHeight="1" x14ac:dyDescent="0.2">
      <c r="A234" s="31">
        <f>ROW(B234)-2</f>
        <v>232</v>
      </c>
      <c r="B234" s="12" t="s">
        <v>310</v>
      </c>
      <c r="C234" s="13"/>
      <c r="D234" s="13"/>
      <c r="E234" s="13"/>
      <c r="F234" s="13"/>
      <c r="G234" s="14"/>
      <c r="H234" s="14"/>
      <c r="I234" s="13"/>
      <c r="J234" s="13"/>
      <c r="K234" s="14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4"/>
      <c r="Z234" s="14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4"/>
      <c r="AO234" s="14"/>
      <c r="AP234" s="14"/>
      <c r="AQ234" s="14"/>
      <c r="AR234" s="32">
        <f>IF(AT234=3,3,IF(AT234=4,5,IF(AT234=5,7,0)))</f>
        <v>0</v>
      </c>
      <c r="AS234" s="39">
        <f>SUM(C234:AQ234)</f>
        <v>0</v>
      </c>
      <c r="AT234" s="33">
        <f>COUNTIF(AX234:BC234,"&gt;0")</f>
        <v>0</v>
      </c>
      <c r="AU234" s="34" t="str">
        <f>IF(AV234&gt;0,"Yes","")</f>
        <v/>
      </c>
      <c r="AV234" s="31">
        <f>COUNTIF(C234:AR234,"M")</f>
        <v>0</v>
      </c>
      <c r="AW234" s="33">
        <f>AS234+IF(AND(AT234&gt;1,AV234&gt;0),1000,0)+IF(AT234&gt;1,500,0)+AV234/1000000</f>
        <v>0</v>
      </c>
      <c r="AX234" s="33">
        <f t="shared" ref="AX234:BA254" si="16">SUMIF(Events,AX$2,$C234:$AQ234)</f>
        <v>0</v>
      </c>
      <c r="AY234" s="33">
        <f t="shared" si="16"/>
        <v>0</v>
      </c>
      <c r="AZ234" s="33">
        <f t="shared" si="16"/>
        <v>0</v>
      </c>
      <c r="BA234" s="33">
        <f t="shared" si="16"/>
        <v>0</v>
      </c>
      <c r="BB234" s="33"/>
      <c r="BC234" s="35">
        <f t="shared" si="14"/>
        <v>0</v>
      </c>
    </row>
    <row r="235" spans="1:55" s="10" customFormat="1" ht="16.5" customHeight="1" x14ac:dyDescent="0.2">
      <c r="A235" s="31">
        <f>ROW(B235)-2</f>
        <v>233</v>
      </c>
      <c r="B235" s="12" t="s">
        <v>192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  <c r="Y235" s="14"/>
      <c r="Z235" s="14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4"/>
      <c r="AO235" s="14"/>
      <c r="AP235" s="14"/>
      <c r="AQ235" s="14"/>
      <c r="AR235" s="32">
        <f>IF(AT235=3,3,IF(AT235=4,5,IF(AT235=5,7,0)))</f>
        <v>0</v>
      </c>
      <c r="AS235" s="39">
        <f>SUM(C235:AQ235)</f>
        <v>0</v>
      </c>
      <c r="AT235" s="33">
        <f>COUNTIF(AX235:BC235,"&gt;0")</f>
        <v>0</v>
      </c>
      <c r="AU235" s="34" t="str">
        <f>IF(AV235&gt;0,"Yes","")</f>
        <v/>
      </c>
      <c r="AV235" s="31">
        <f>COUNTIF(C235:AR235,"M")</f>
        <v>0</v>
      </c>
      <c r="AW235" s="33">
        <f>AS235+IF(AND(AT235&gt;1,AV235&gt;0),1000,0)+IF(AT235&gt;1,500,0)+AV235/1000000</f>
        <v>0</v>
      </c>
      <c r="AX235" s="33">
        <f t="shared" si="16"/>
        <v>0</v>
      </c>
      <c r="AY235" s="33">
        <f t="shared" si="16"/>
        <v>0</v>
      </c>
      <c r="AZ235" s="33">
        <f t="shared" si="16"/>
        <v>0</v>
      </c>
      <c r="BA235" s="33">
        <f t="shared" si="16"/>
        <v>0</v>
      </c>
      <c r="BB235" s="33"/>
      <c r="BC235" s="35">
        <f t="shared" si="14"/>
        <v>0</v>
      </c>
    </row>
    <row r="236" spans="1:55" s="10" customFormat="1" ht="16.5" customHeight="1" x14ac:dyDescent="0.2">
      <c r="A236" s="31">
        <f>ROW(B236)-2</f>
        <v>234</v>
      </c>
      <c r="B236" s="12" t="s">
        <v>62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4"/>
      <c r="Z236" s="14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4"/>
      <c r="AO236" s="14"/>
      <c r="AP236" s="14"/>
      <c r="AQ236" s="14"/>
      <c r="AR236" s="32">
        <f>IF(AT236=3,3,IF(AT236=4,5,IF(AT236=5,7,0)))</f>
        <v>0</v>
      </c>
      <c r="AS236" s="39">
        <f>SUM(C236:AQ236)</f>
        <v>0</v>
      </c>
      <c r="AT236" s="33">
        <f>COUNTIF(AX236:BC236,"&gt;0")</f>
        <v>0</v>
      </c>
      <c r="AU236" s="34" t="str">
        <f>IF(AV236&gt;0,"Yes","")</f>
        <v/>
      </c>
      <c r="AV236" s="31">
        <f>COUNTIF(C236:AR236,"M")</f>
        <v>0</v>
      </c>
      <c r="AW236" s="33">
        <f>AS236+IF(AND(AT236&gt;1,AV236&gt;0),1000,0)+IF(AT236&gt;1,500,0)+AV236/1000000</f>
        <v>0</v>
      </c>
      <c r="AX236" s="33">
        <f t="shared" si="16"/>
        <v>0</v>
      </c>
      <c r="AY236" s="33">
        <f t="shared" si="16"/>
        <v>0</v>
      </c>
      <c r="AZ236" s="33">
        <f t="shared" si="16"/>
        <v>0</v>
      </c>
      <c r="BA236" s="33">
        <f t="shared" si="16"/>
        <v>0</v>
      </c>
      <c r="BB236" s="33"/>
      <c r="BC236" s="35">
        <f t="shared" si="14"/>
        <v>0</v>
      </c>
    </row>
    <row r="237" spans="1:55" s="10" customFormat="1" ht="16.5" customHeight="1" x14ac:dyDescent="0.2">
      <c r="A237" s="31">
        <f>ROW(B237)-2</f>
        <v>235</v>
      </c>
      <c r="B237" s="12" t="s">
        <v>311</v>
      </c>
      <c r="C237" s="13"/>
      <c r="D237" s="13"/>
      <c r="E237" s="13"/>
      <c r="F237" s="13"/>
      <c r="G237" s="14"/>
      <c r="H237" s="14"/>
      <c r="I237" s="13"/>
      <c r="J237" s="13"/>
      <c r="K237" s="14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  <c r="Y237" s="14"/>
      <c r="Z237" s="14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4"/>
      <c r="AO237" s="14"/>
      <c r="AP237" s="14"/>
      <c r="AQ237" s="14"/>
      <c r="AR237" s="32">
        <f>IF(AT237=3,3,IF(AT237=4,5,IF(AT237=5,7,0)))</f>
        <v>0</v>
      </c>
      <c r="AS237" s="39">
        <f>SUM(C237:AQ237)</f>
        <v>0</v>
      </c>
      <c r="AT237" s="33">
        <f>COUNTIF(AX237:BC237,"&gt;0")</f>
        <v>0</v>
      </c>
      <c r="AU237" s="34" t="str">
        <f>IF(AV237&gt;0,"Yes","")</f>
        <v/>
      </c>
      <c r="AV237" s="31">
        <f>COUNTIF(C237:AR237,"M")</f>
        <v>0</v>
      </c>
      <c r="AW237" s="33">
        <f>AS237+IF(AND(AT237&gt;1,AV237&gt;0),1000,0)+IF(AT237&gt;1,500,0)+AV237/1000000</f>
        <v>0</v>
      </c>
      <c r="AX237" s="33">
        <f t="shared" si="16"/>
        <v>0</v>
      </c>
      <c r="AY237" s="33">
        <f t="shared" si="16"/>
        <v>0</v>
      </c>
      <c r="AZ237" s="33">
        <f t="shared" si="16"/>
        <v>0</v>
      </c>
      <c r="BA237" s="33">
        <f t="shared" si="16"/>
        <v>0</v>
      </c>
      <c r="BB237" s="33"/>
      <c r="BC237" s="35">
        <f t="shared" si="14"/>
        <v>0</v>
      </c>
    </row>
    <row r="238" spans="1:55" s="10" customFormat="1" ht="16.5" customHeight="1" x14ac:dyDescent="0.2">
      <c r="A238" s="31">
        <f>ROW(B238)-2</f>
        <v>236</v>
      </c>
      <c r="B238" s="12" t="s">
        <v>511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4"/>
      <c r="Z238" s="14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4"/>
      <c r="AO238" s="14"/>
      <c r="AP238" s="14"/>
      <c r="AQ238" s="14"/>
      <c r="AR238" s="32">
        <f>IF(AT238=3,3,IF(AT238=4,5,IF(AT238=5,7,0)))</f>
        <v>0</v>
      </c>
      <c r="AS238" s="39">
        <f>SUM(C238:AQ238)</f>
        <v>0</v>
      </c>
      <c r="AT238" s="33">
        <f>COUNTIF(AX238:BC238,"&gt;0")</f>
        <v>0</v>
      </c>
      <c r="AU238" s="34" t="str">
        <f>IF(AV238&gt;0,"Yes","")</f>
        <v/>
      </c>
      <c r="AV238" s="31">
        <f>COUNTIF(C238:AR238,"M")</f>
        <v>0</v>
      </c>
      <c r="AW238" s="33">
        <f>AS238+IF(AND(AT238&gt;1,AV238&gt;0),1000,0)+IF(AT238&gt;1,500,0)+AV238/1000000</f>
        <v>0</v>
      </c>
      <c r="AX238" s="33">
        <f t="shared" si="16"/>
        <v>0</v>
      </c>
      <c r="AY238" s="33">
        <f t="shared" si="16"/>
        <v>0</v>
      </c>
      <c r="AZ238" s="33">
        <f t="shared" si="16"/>
        <v>0</v>
      </c>
      <c r="BA238" s="33">
        <f t="shared" si="16"/>
        <v>0</v>
      </c>
      <c r="BB238" s="33"/>
      <c r="BC238" s="35">
        <f t="shared" si="14"/>
        <v>0</v>
      </c>
    </row>
    <row r="239" spans="1:55" s="10" customFormat="1" ht="16.5" customHeight="1" x14ac:dyDescent="0.2">
      <c r="A239" s="31">
        <f>ROW(B239)-2</f>
        <v>237</v>
      </c>
      <c r="B239" s="12" t="s">
        <v>313</v>
      </c>
      <c r="C239" s="13"/>
      <c r="D239" s="13"/>
      <c r="E239" s="13"/>
      <c r="F239" s="13"/>
      <c r="G239" s="14"/>
      <c r="H239" s="14"/>
      <c r="I239" s="13"/>
      <c r="J239" s="13"/>
      <c r="K239" s="14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4"/>
      <c r="Y239" s="14"/>
      <c r="Z239" s="14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4"/>
      <c r="AO239" s="14"/>
      <c r="AP239" s="14"/>
      <c r="AQ239" s="14"/>
      <c r="AR239" s="32">
        <f>IF(AT239=3,3,IF(AT239=4,5,IF(AT239=5,7,0)))</f>
        <v>0</v>
      </c>
      <c r="AS239" s="39">
        <f>SUM(C239:AQ239)</f>
        <v>0</v>
      </c>
      <c r="AT239" s="33">
        <f>COUNTIF(AX239:BC239,"&gt;0")</f>
        <v>0</v>
      </c>
      <c r="AU239" s="34" t="str">
        <f>IF(AV239&gt;0,"Yes","")</f>
        <v/>
      </c>
      <c r="AV239" s="31">
        <f>COUNTIF(C239:AR239,"M")</f>
        <v>0</v>
      </c>
      <c r="AW239" s="33">
        <f>AS239+IF(AND(AT239&gt;1,AV239&gt;0),1000,0)+IF(AT239&gt;1,500,0)+AV239/1000000</f>
        <v>0</v>
      </c>
      <c r="AX239" s="33">
        <f t="shared" si="16"/>
        <v>0</v>
      </c>
      <c r="AY239" s="33">
        <f t="shared" si="16"/>
        <v>0</v>
      </c>
      <c r="AZ239" s="33">
        <f t="shared" si="16"/>
        <v>0</v>
      </c>
      <c r="BA239" s="33">
        <f t="shared" si="16"/>
        <v>0</v>
      </c>
      <c r="BB239" s="33"/>
      <c r="BC239" s="35">
        <f t="shared" si="14"/>
        <v>0</v>
      </c>
    </row>
    <row r="240" spans="1:55" s="10" customFormat="1" ht="16.5" customHeight="1" x14ac:dyDescent="0.2">
      <c r="A240" s="31">
        <f>ROW(B240)-2</f>
        <v>238</v>
      </c>
      <c r="B240" s="12" t="s">
        <v>314</v>
      </c>
      <c r="C240" s="13"/>
      <c r="D240" s="13"/>
      <c r="E240" s="13"/>
      <c r="F240" s="13"/>
      <c r="G240" s="14"/>
      <c r="H240" s="14"/>
      <c r="I240" s="13"/>
      <c r="J240" s="13"/>
      <c r="K240" s="14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4"/>
      <c r="Z240" s="14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4"/>
      <c r="AO240" s="14"/>
      <c r="AP240" s="14"/>
      <c r="AQ240" s="14"/>
      <c r="AR240" s="32">
        <f>IF(AT240=3,3,IF(AT240=4,5,IF(AT240=5,7,0)))</f>
        <v>0</v>
      </c>
      <c r="AS240" s="39">
        <f>SUM(C240:AQ240)</f>
        <v>0</v>
      </c>
      <c r="AT240" s="33">
        <f>COUNTIF(AX240:BC240,"&gt;0")</f>
        <v>0</v>
      </c>
      <c r="AU240" s="34" t="str">
        <f>IF(AV240&gt;0,"Yes","")</f>
        <v/>
      </c>
      <c r="AV240" s="31">
        <f>COUNTIF(C240:AR240,"M")</f>
        <v>0</v>
      </c>
      <c r="AW240" s="33">
        <f>AS240+IF(AND(AT240&gt;1,AV240&gt;0),1000,0)+IF(AT240&gt;1,500,0)+AV240/1000000</f>
        <v>0</v>
      </c>
      <c r="AX240" s="33">
        <f t="shared" si="16"/>
        <v>0</v>
      </c>
      <c r="AY240" s="33">
        <f t="shared" si="16"/>
        <v>0</v>
      </c>
      <c r="AZ240" s="33">
        <f t="shared" si="16"/>
        <v>0</v>
      </c>
      <c r="BA240" s="33">
        <f t="shared" si="16"/>
        <v>0</v>
      </c>
      <c r="BB240" s="33"/>
      <c r="BC240" s="35">
        <f t="shared" si="14"/>
        <v>0</v>
      </c>
    </row>
    <row r="241" spans="1:55" s="10" customFormat="1" ht="16.5" customHeight="1" x14ac:dyDescent="0.2">
      <c r="A241" s="31">
        <f>ROW(B241)-2</f>
        <v>239</v>
      </c>
      <c r="B241" s="12" t="s">
        <v>315</v>
      </c>
      <c r="C241" s="13"/>
      <c r="D241" s="13"/>
      <c r="E241" s="13"/>
      <c r="F241" s="13"/>
      <c r="G241" s="14"/>
      <c r="H241" s="14"/>
      <c r="I241" s="13"/>
      <c r="J241" s="13"/>
      <c r="K241" s="14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4"/>
      <c r="Y241" s="14"/>
      <c r="Z241" s="14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4"/>
      <c r="AO241" s="14"/>
      <c r="AP241" s="14"/>
      <c r="AQ241" s="14"/>
      <c r="AR241" s="32">
        <f>IF(AT241=3,3,IF(AT241=4,5,IF(AT241=5,7,0)))</f>
        <v>0</v>
      </c>
      <c r="AS241" s="39">
        <f>SUM(C241:AQ241)</f>
        <v>0</v>
      </c>
      <c r="AT241" s="33">
        <f>COUNTIF(AX241:BC241,"&gt;0")</f>
        <v>0</v>
      </c>
      <c r="AU241" s="34" t="str">
        <f>IF(AV241&gt;0,"Yes","")</f>
        <v/>
      </c>
      <c r="AV241" s="31">
        <f>COUNTIF(C241:AR241,"M")</f>
        <v>0</v>
      </c>
      <c r="AW241" s="33">
        <f>AS241+IF(AND(AT241&gt;1,AV241&gt;0),1000,0)+IF(AT241&gt;1,500,0)+AV241/1000000</f>
        <v>0</v>
      </c>
      <c r="AX241" s="33">
        <f t="shared" si="16"/>
        <v>0</v>
      </c>
      <c r="AY241" s="33">
        <f t="shared" si="16"/>
        <v>0</v>
      </c>
      <c r="AZ241" s="33">
        <f t="shared" si="16"/>
        <v>0</v>
      </c>
      <c r="BA241" s="33">
        <f t="shared" si="16"/>
        <v>0</v>
      </c>
      <c r="BB241" s="33"/>
      <c r="BC241" s="35">
        <f t="shared" si="14"/>
        <v>0</v>
      </c>
    </row>
    <row r="242" spans="1:55" s="10" customFormat="1" ht="16.5" customHeight="1" x14ac:dyDescent="0.2">
      <c r="A242" s="31">
        <f>ROW(B242)-2</f>
        <v>240</v>
      </c>
      <c r="B242" s="12" t="s">
        <v>316</v>
      </c>
      <c r="C242" s="13"/>
      <c r="D242" s="13"/>
      <c r="E242" s="13"/>
      <c r="F242" s="13"/>
      <c r="G242" s="14"/>
      <c r="H242" s="14"/>
      <c r="I242" s="13"/>
      <c r="J242" s="13"/>
      <c r="K242" s="14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4"/>
      <c r="Z242" s="14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4"/>
      <c r="AO242" s="14"/>
      <c r="AP242" s="14"/>
      <c r="AQ242" s="14"/>
      <c r="AR242" s="32">
        <f>IF(AT242=3,3,IF(AT242=4,5,IF(AT242=5,7,0)))</f>
        <v>0</v>
      </c>
      <c r="AS242" s="39">
        <f>SUM(C242:AQ242)</f>
        <v>0</v>
      </c>
      <c r="AT242" s="33">
        <f>COUNTIF(AX242:BC242,"&gt;0")</f>
        <v>0</v>
      </c>
      <c r="AU242" s="34" t="str">
        <f>IF(AV242&gt;0,"Yes","")</f>
        <v/>
      </c>
      <c r="AV242" s="31">
        <f>COUNTIF(C242:AR242,"M")</f>
        <v>0</v>
      </c>
      <c r="AW242" s="33">
        <f>AS242+IF(AND(AT242&gt;1,AV242&gt;0),1000,0)+IF(AT242&gt;1,500,0)+AV242/1000000</f>
        <v>0</v>
      </c>
      <c r="AX242" s="33">
        <f t="shared" si="16"/>
        <v>0</v>
      </c>
      <c r="AY242" s="33">
        <f t="shared" si="16"/>
        <v>0</v>
      </c>
      <c r="AZ242" s="33">
        <f t="shared" si="16"/>
        <v>0</v>
      </c>
      <c r="BA242" s="33">
        <f t="shared" si="16"/>
        <v>0</v>
      </c>
      <c r="BB242" s="33"/>
      <c r="BC242" s="35">
        <f t="shared" si="14"/>
        <v>0</v>
      </c>
    </row>
    <row r="243" spans="1:55" s="10" customFormat="1" ht="16.5" customHeight="1" x14ac:dyDescent="0.2">
      <c r="A243" s="31">
        <f>ROW(B243)-2</f>
        <v>241</v>
      </c>
      <c r="B243" s="12" t="s">
        <v>207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4"/>
      <c r="Y243" s="14"/>
      <c r="Z243" s="14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4"/>
      <c r="AO243" s="14"/>
      <c r="AP243" s="14"/>
      <c r="AQ243" s="14"/>
      <c r="AR243" s="32">
        <f>IF(AT243=3,3,IF(AT243=4,5,IF(AT243=5,7,0)))</f>
        <v>0</v>
      </c>
      <c r="AS243" s="39">
        <f>SUM(C243:AQ243)</f>
        <v>0</v>
      </c>
      <c r="AT243" s="33">
        <f>COUNTIF(AX243:BC243,"&gt;0")</f>
        <v>0</v>
      </c>
      <c r="AU243" s="34" t="str">
        <f>IF(AV243&gt;0,"Yes","")</f>
        <v/>
      </c>
      <c r="AV243" s="31">
        <f>COUNTIF(C243:AR243,"M")</f>
        <v>0</v>
      </c>
      <c r="AW243" s="33">
        <f>AS243+IF(AND(AT243&gt;1,AV243&gt;0),1000,0)+IF(AT243&gt;1,500,0)+AV243/1000000</f>
        <v>0</v>
      </c>
      <c r="AX243" s="33">
        <f t="shared" si="16"/>
        <v>0</v>
      </c>
      <c r="AY243" s="33">
        <f t="shared" si="16"/>
        <v>0</v>
      </c>
      <c r="AZ243" s="33">
        <f t="shared" si="16"/>
        <v>0</v>
      </c>
      <c r="BA243" s="33">
        <f t="shared" si="16"/>
        <v>0</v>
      </c>
      <c r="BB243" s="33"/>
      <c r="BC243" s="35">
        <f t="shared" si="14"/>
        <v>0</v>
      </c>
    </row>
    <row r="244" spans="1:55" s="10" customFormat="1" ht="16.5" customHeight="1" x14ac:dyDescent="0.2">
      <c r="A244" s="31">
        <f>ROW(B244)-2</f>
        <v>242</v>
      </c>
      <c r="B244" s="12" t="s">
        <v>317</v>
      </c>
      <c r="C244" s="13"/>
      <c r="D244" s="13"/>
      <c r="E244" s="13"/>
      <c r="F244" s="13"/>
      <c r="G244" s="14"/>
      <c r="H244" s="14"/>
      <c r="I244" s="13"/>
      <c r="J244" s="13"/>
      <c r="K244" s="14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4"/>
      <c r="Z244" s="14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4"/>
      <c r="AO244" s="14"/>
      <c r="AP244" s="14"/>
      <c r="AQ244" s="14"/>
      <c r="AR244" s="32">
        <f>IF(AT244=3,3,IF(AT244=4,5,IF(AT244=5,7,0)))</f>
        <v>0</v>
      </c>
      <c r="AS244" s="39">
        <f>SUM(C244:AQ244)</f>
        <v>0</v>
      </c>
      <c r="AT244" s="33">
        <f>COUNTIF(AX244:BC244,"&gt;0")</f>
        <v>0</v>
      </c>
      <c r="AU244" s="34" t="str">
        <f>IF(AV244&gt;0,"Yes","")</f>
        <v/>
      </c>
      <c r="AV244" s="31">
        <f>COUNTIF(C244:AR244,"M")</f>
        <v>0</v>
      </c>
      <c r="AW244" s="33">
        <f>AS244+IF(AND(AT244&gt;1,AV244&gt;0),1000,0)+IF(AT244&gt;1,500,0)+AV244/1000000</f>
        <v>0</v>
      </c>
      <c r="AX244" s="33">
        <f t="shared" si="16"/>
        <v>0</v>
      </c>
      <c r="AY244" s="33">
        <f t="shared" si="16"/>
        <v>0</v>
      </c>
      <c r="AZ244" s="33">
        <f t="shared" si="16"/>
        <v>0</v>
      </c>
      <c r="BA244" s="33">
        <f t="shared" si="16"/>
        <v>0</v>
      </c>
      <c r="BB244" s="33"/>
      <c r="BC244" s="35">
        <f t="shared" si="14"/>
        <v>0</v>
      </c>
    </row>
    <row r="245" spans="1:55" s="10" customFormat="1" ht="16.5" customHeight="1" x14ac:dyDescent="0.2">
      <c r="A245" s="31">
        <f>ROW(B245)-2</f>
        <v>243</v>
      </c>
      <c r="B245" s="12" t="s">
        <v>106</v>
      </c>
      <c r="C245" s="13"/>
      <c r="D245" s="13"/>
      <c r="E245" s="13"/>
      <c r="F245" s="13"/>
      <c r="G245" s="14"/>
      <c r="H245" s="14"/>
      <c r="I245" s="13"/>
      <c r="J245" s="13"/>
      <c r="K245" s="14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4"/>
      <c r="Y245" s="14"/>
      <c r="Z245" s="14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4"/>
      <c r="AO245" s="14"/>
      <c r="AP245" s="14"/>
      <c r="AQ245" s="14"/>
      <c r="AR245" s="32">
        <f>IF(AT245=3,3,IF(AT245=4,5,IF(AT245=5,7,0)))</f>
        <v>0</v>
      </c>
      <c r="AS245" s="39">
        <f>SUM(C245:AQ245)</f>
        <v>0</v>
      </c>
      <c r="AT245" s="33">
        <f>COUNTIF(AX245:BC245,"&gt;0")</f>
        <v>0</v>
      </c>
      <c r="AU245" s="34" t="str">
        <f>IF(AV245&gt;0,"Yes","")</f>
        <v/>
      </c>
      <c r="AV245" s="31">
        <f>COUNTIF(C245:AR245,"M")</f>
        <v>0</v>
      </c>
      <c r="AW245" s="33">
        <f>AS245+IF(AND(AT245&gt;1,AV245&gt;0),1000,0)+IF(AT245&gt;1,500,0)+AV245/1000000</f>
        <v>0</v>
      </c>
      <c r="AX245" s="33">
        <f t="shared" si="16"/>
        <v>0</v>
      </c>
      <c r="AY245" s="33">
        <f t="shared" si="16"/>
        <v>0</v>
      </c>
      <c r="AZ245" s="33">
        <f t="shared" si="16"/>
        <v>0</v>
      </c>
      <c r="BA245" s="33">
        <f t="shared" si="16"/>
        <v>0</v>
      </c>
      <c r="BB245" s="33"/>
      <c r="BC245" s="35">
        <f t="shared" si="14"/>
        <v>0</v>
      </c>
    </row>
    <row r="246" spans="1:55" s="10" customFormat="1" ht="16.5" customHeight="1" x14ac:dyDescent="0.2">
      <c r="A246" s="31">
        <f>ROW(B246)-2</f>
        <v>244</v>
      </c>
      <c r="B246" s="12" t="s">
        <v>38</v>
      </c>
      <c r="C246" s="13"/>
      <c r="D246" s="13"/>
      <c r="E246" s="13"/>
      <c r="F246" s="13"/>
      <c r="G246" s="14"/>
      <c r="H246" s="14"/>
      <c r="I246" s="13"/>
      <c r="J246" s="13"/>
      <c r="K246" s="14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4"/>
      <c r="Z246" s="14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4"/>
      <c r="AO246" s="14"/>
      <c r="AP246" s="14"/>
      <c r="AQ246" s="14"/>
      <c r="AR246" s="32">
        <f>IF(AT246=3,3,IF(AT246=4,5,IF(AT246=5,7,0)))</f>
        <v>0</v>
      </c>
      <c r="AS246" s="39">
        <f>SUM(C246:AQ246)</f>
        <v>0</v>
      </c>
      <c r="AT246" s="33">
        <f>COUNTIF(AX246:BC246,"&gt;0")</f>
        <v>0</v>
      </c>
      <c r="AU246" s="34" t="str">
        <f>IF(AV246&gt;0,"Yes","")</f>
        <v/>
      </c>
      <c r="AV246" s="31">
        <f>COUNTIF(C246:AR246,"M")</f>
        <v>0</v>
      </c>
      <c r="AW246" s="33">
        <f>AS246+IF(AND(AT246&gt;1,AV246&gt;0),1000,0)+IF(AT246&gt;1,500,0)+AV246/1000000</f>
        <v>0</v>
      </c>
      <c r="AX246" s="33">
        <f t="shared" si="16"/>
        <v>0</v>
      </c>
      <c r="AY246" s="33">
        <f t="shared" si="16"/>
        <v>0</v>
      </c>
      <c r="AZ246" s="33">
        <f t="shared" si="16"/>
        <v>0</v>
      </c>
      <c r="BA246" s="33">
        <f t="shared" si="16"/>
        <v>0</v>
      </c>
      <c r="BB246" s="33"/>
      <c r="BC246" s="35">
        <f t="shared" si="14"/>
        <v>0</v>
      </c>
    </row>
    <row r="247" spans="1:55" s="10" customFormat="1" ht="16.5" customHeight="1" x14ac:dyDescent="0.2">
      <c r="A247" s="31">
        <f>ROW(B247)-2</f>
        <v>245</v>
      </c>
      <c r="B247" s="12" t="s">
        <v>318</v>
      </c>
      <c r="C247" s="13"/>
      <c r="D247" s="13"/>
      <c r="E247" s="13"/>
      <c r="F247" s="13"/>
      <c r="G247" s="14"/>
      <c r="H247" s="14"/>
      <c r="I247" s="13"/>
      <c r="J247" s="13"/>
      <c r="K247" s="14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4"/>
      <c r="Y247" s="14"/>
      <c r="Z247" s="14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4"/>
      <c r="AO247" s="14"/>
      <c r="AP247" s="14"/>
      <c r="AQ247" s="14"/>
      <c r="AR247" s="32">
        <f>IF(AT247=3,3,IF(AT247=4,5,IF(AT247=5,7,0)))</f>
        <v>0</v>
      </c>
      <c r="AS247" s="39">
        <f>SUM(C247:AQ247)</f>
        <v>0</v>
      </c>
      <c r="AT247" s="33">
        <f>COUNTIF(AX247:BC247,"&gt;0")</f>
        <v>0</v>
      </c>
      <c r="AU247" s="34" t="str">
        <f>IF(AV247&gt;0,"Yes","")</f>
        <v/>
      </c>
      <c r="AV247" s="31">
        <f>COUNTIF(C247:AR247,"M")</f>
        <v>0</v>
      </c>
      <c r="AW247" s="33">
        <f>AS247+IF(AND(AT247&gt;1,AV247&gt;0),1000,0)+IF(AT247&gt;1,500,0)+AV247/1000000</f>
        <v>0</v>
      </c>
      <c r="AX247" s="33"/>
      <c r="AY247" s="33"/>
      <c r="AZ247" s="33"/>
      <c r="BA247" s="33"/>
      <c r="BB247" s="33"/>
      <c r="BC247" s="35"/>
    </row>
    <row r="248" spans="1:55" s="10" customFormat="1" ht="16.5" customHeight="1" x14ac:dyDescent="0.2">
      <c r="A248" s="31">
        <f>ROW(B248)-2</f>
        <v>246</v>
      </c>
      <c r="B248" s="12" t="s">
        <v>319</v>
      </c>
      <c r="C248" s="13"/>
      <c r="D248" s="13"/>
      <c r="E248" s="13"/>
      <c r="F248" s="13"/>
      <c r="G248" s="14"/>
      <c r="H248" s="14"/>
      <c r="I248" s="13"/>
      <c r="J248" s="13"/>
      <c r="K248" s="14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4"/>
      <c r="Z248" s="14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4"/>
      <c r="AO248" s="14"/>
      <c r="AP248" s="14"/>
      <c r="AQ248" s="14"/>
      <c r="AR248" s="32">
        <f>IF(AT248=3,3,IF(AT248=4,5,IF(AT248=5,7,0)))</f>
        <v>0</v>
      </c>
      <c r="AS248" s="39">
        <f>SUM(C248:AQ248)</f>
        <v>0</v>
      </c>
      <c r="AT248" s="33">
        <f>COUNTIF(AX248:BC248,"&gt;0")</f>
        <v>0</v>
      </c>
      <c r="AU248" s="34" t="str">
        <f>IF(AV248&gt;0,"Yes","")</f>
        <v/>
      </c>
      <c r="AV248" s="31">
        <f>COUNTIF(C248:AR248,"M")</f>
        <v>0</v>
      </c>
      <c r="AW248" s="33">
        <f>AS248+IF(AND(AT248&gt;1,AV248&gt;0),1000,0)+IF(AT248&gt;1,500,0)+AV248/1000000</f>
        <v>0</v>
      </c>
      <c r="AX248" s="33">
        <f t="shared" si="16"/>
        <v>0</v>
      </c>
      <c r="AY248" s="33">
        <f t="shared" si="16"/>
        <v>0</v>
      </c>
      <c r="AZ248" s="33">
        <f t="shared" si="16"/>
        <v>0</v>
      </c>
      <c r="BA248" s="33">
        <f t="shared" si="16"/>
        <v>0</v>
      </c>
      <c r="BB248" s="33"/>
      <c r="BC248" s="35">
        <f t="shared" si="14"/>
        <v>0</v>
      </c>
    </row>
    <row r="249" spans="1:55" s="10" customFormat="1" ht="16.5" customHeight="1" x14ac:dyDescent="0.2">
      <c r="A249" s="31">
        <f>ROW(B249)-2</f>
        <v>247</v>
      </c>
      <c r="B249" s="12" t="s">
        <v>320</v>
      </c>
      <c r="C249" s="13"/>
      <c r="D249" s="13"/>
      <c r="E249" s="13"/>
      <c r="F249" s="13"/>
      <c r="G249" s="14"/>
      <c r="H249" s="14"/>
      <c r="I249" s="13"/>
      <c r="J249" s="13"/>
      <c r="K249" s="14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4"/>
      <c r="Y249" s="14"/>
      <c r="Z249" s="14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4"/>
      <c r="AO249" s="14"/>
      <c r="AP249" s="14"/>
      <c r="AQ249" s="14"/>
      <c r="AR249" s="32">
        <f>IF(AT249=3,3,IF(AT249=4,5,IF(AT249=5,7,0)))</f>
        <v>0</v>
      </c>
      <c r="AS249" s="39">
        <f>SUM(C249:AQ249)</f>
        <v>0</v>
      </c>
      <c r="AT249" s="33">
        <f>COUNTIF(AX249:BC249,"&gt;0")</f>
        <v>0</v>
      </c>
      <c r="AU249" s="34" t="str">
        <f>IF(AV249&gt;0,"Yes","")</f>
        <v/>
      </c>
      <c r="AV249" s="31">
        <f>COUNTIF(C249:AR249,"M")</f>
        <v>0</v>
      </c>
      <c r="AW249" s="33">
        <f>AS249+IF(AND(AT249&gt;1,AV249&gt;0),1000,0)+IF(AT249&gt;1,500,0)+AV249/1000000</f>
        <v>0</v>
      </c>
      <c r="AX249" s="33">
        <f t="shared" si="16"/>
        <v>0</v>
      </c>
      <c r="AY249" s="33">
        <f t="shared" si="16"/>
        <v>0</v>
      </c>
      <c r="AZ249" s="33">
        <f t="shared" si="16"/>
        <v>0</v>
      </c>
      <c r="BA249" s="33">
        <f t="shared" si="16"/>
        <v>0</v>
      </c>
      <c r="BB249" s="33"/>
      <c r="BC249" s="35">
        <f t="shared" si="14"/>
        <v>0</v>
      </c>
    </row>
    <row r="250" spans="1:55" s="10" customFormat="1" ht="16.5" customHeight="1" x14ac:dyDescent="0.2">
      <c r="A250" s="31">
        <f>ROW(B250)-2</f>
        <v>248</v>
      </c>
      <c r="B250" s="12" t="s">
        <v>172</v>
      </c>
      <c r="C250" s="13"/>
      <c r="D250" s="13"/>
      <c r="E250" s="13"/>
      <c r="F250" s="13"/>
      <c r="G250" s="14"/>
      <c r="H250" s="14"/>
      <c r="I250" s="13"/>
      <c r="J250" s="13"/>
      <c r="K250" s="14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4"/>
      <c r="Z250" s="14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4"/>
      <c r="AO250" s="14"/>
      <c r="AP250" s="14"/>
      <c r="AQ250" s="14"/>
      <c r="AR250" s="32">
        <f>IF(AT250=3,3,IF(AT250=4,5,IF(AT250=5,7,0)))</f>
        <v>0</v>
      </c>
      <c r="AS250" s="39">
        <f>SUM(C250:AQ250)</f>
        <v>0</v>
      </c>
      <c r="AT250" s="33">
        <f>COUNTIF(AX250:BC250,"&gt;0")</f>
        <v>0</v>
      </c>
      <c r="AU250" s="34" t="str">
        <f>IF(AV250&gt;0,"Yes","")</f>
        <v/>
      </c>
      <c r="AV250" s="31">
        <f>COUNTIF(C250:AR250,"M")</f>
        <v>0</v>
      </c>
      <c r="AW250" s="33">
        <f>AS250+IF(AND(AT250&gt;1,AV250&gt;0),1000,0)+IF(AT250&gt;1,500,0)+AV250/1000000</f>
        <v>0</v>
      </c>
      <c r="AX250" s="33">
        <f t="shared" si="16"/>
        <v>0</v>
      </c>
      <c r="AY250" s="33">
        <f t="shared" si="16"/>
        <v>0</v>
      </c>
      <c r="AZ250" s="33">
        <f t="shared" si="16"/>
        <v>0</v>
      </c>
      <c r="BA250" s="33">
        <f t="shared" si="16"/>
        <v>0</v>
      </c>
      <c r="BB250" s="33"/>
      <c r="BC250" s="35">
        <f t="shared" si="14"/>
        <v>0</v>
      </c>
    </row>
    <row r="251" spans="1:55" s="10" customFormat="1" ht="16.5" customHeight="1" x14ac:dyDescent="0.2">
      <c r="A251" s="31">
        <f>ROW(B251)-2</f>
        <v>249</v>
      </c>
      <c r="B251" s="12" t="s">
        <v>321</v>
      </c>
      <c r="C251" s="13"/>
      <c r="D251" s="13"/>
      <c r="E251" s="13"/>
      <c r="F251" s="13"/>
      <c r="G251" s="14"/>
      <c r="H251" s="14"/>
      <c r="I251" s="13"/>
      <c r="J251" s="13"/>
      <c r="K251" s="14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4"/>
      <c r="Y251" s="14"/>
      <c r="Z251" s="14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4"/>
      <c r="AO251" s="14"/>
      <c r="AP251" s="14"/>
      <c r="AQ251" s="14"/>
      <c r="AR251" s="32">
        <f>IF(AT251=3,3,IF(AT251=4,5,IF(AT251=5,7,0)))</f>
        <v>0</v>
      </c>
      <c r="AS251" s="39">
        <f>SUM(C251:AQ251)</f>
        <v>0</v>
      </c>
      <c r="AT251" s="33">
        <f>COUNTIF(AX251:BC251,"&gt;0")</f>
        <v>0</v>
      </c>
      <c r="AU251" s="34" t="str">
        <f>IF(AV251&gt;0,"Yes","")</f>
        <v/>
      </c>
      <c r="AV251" s="31">
        <f>COUNTIF(C251:AR251,"M")</f>
        <v>0</v>
      </c>
      <c r="AW251" s="33">
        <f>AS251+IF(AND(AT251&gt;1,AV251&gt;0),1000,0)+IF(AT251&gt;1,500,0)+AV251/1000000</f>
        <v>0</v>
      </c>
      <c r="AX251" s="33">
        <f t="shared" si="16"/>
        <v>0</v>
      </c>
      <c r="AY251" s="33">
        <f t="shared" si="16"/>
        <v>0</v>
      </c>
      <c r="AZ251" s="33">
        <f t="shared" si="16"/>
        <v>0</v>
      </c>
      <c r="BA251" s="33">
        <f t="shared" si="16"/>
        <v>0</v>
      </c>
      <c r="BB251" s="33"/>
      <c r="BC251" s="35">
        <f t="shared" si="14"/>
        <v>0</v>
      </c>
    </row>
    <row r="252" spans="1:55" s="10" customFormat="1" ht="16.5" customHeight="1" x14ac:dyDescent="0.2">
      <c r="A252" s="31">
        <f>ROW(B252)-2</f>
        <v>250</v>
      </c>
      <c r="B252" s="12" t="s">
        <v>545</v>
      </c>
      <c r="C252" s="13"/>
      <c r="D252" s="13"/>
      <c r="E252" s="13"/>
      <c r="F252" s="13"/>
      <c r="G252" s="14"/>
      <c r="H252" s="14"/>
      <c r="I252" s="13"/>
      <c r="J252" s="13"/>
      <c r="K252" s="14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4"/>
      <c r="Z252" s="14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4"/>
      <c r="AO252" s="14"/>
      <c r="AP252" s="14"/>
      <c r="AQ252" s="14"/>
      <c r="AR252" s="32">
        <f>IF(AT252=3,3,IF(AT252=4,5,IF(AT252=5,7,0)))</f>
        <v>0</v>
      </c>
      <c r="AS252" s="39">
        <f>SUM(C252:AQ252)</f>
        <v>0</v>
      </c>
      <c r="AT252" s="33">
        <f>COUNTIF(AX252:BC252,"&gt;0")</f>
        <v>0</v>
      </c>
      <c r="AU252" s="34" t="str">
        <f>IF(AV252&gt;0,"Yes","")</f>
        <v/>
      </c>
      <c r="AV252" s="31">
        <f>COUNTIF(C252:AR252,"M")</f>
        <v>0</v>
      </c>
      <c r="AW252" s="33">
        <f>AS252+IF(AND(AT252&gt;1,AV252&gt;0),1000,0)+IF(AT252&gt;1,500,0)+AV252/1000000</f>
        <v>0</v>
      </c>
      <c r="AX252" s="33">
        <f t="shared" si="16"/>
        <v>0</v>
      </c>
      <c r="AY252" s="33">
        <f t="shared" si="16"/>
        <v>0</v>
      </c>
      <c r="AZ252" s="33">
        <f t="shared" si="16"/>
        <v>0</v>
      </c>
      <c r="BA252" s="33">
        <f t="shared" si="16"/>
        <v>0</v>
      </c>
      <c r="BB252" s="33"/>
      <c r="BC252" s="35">
        <f t="shared" si="14"/>
        <v>0</v>
      </c>
    </row>
    <row r="253" spans="1:55" s="10" customFormat="1" ht="16.5" customHeight="1" x14ac:dyDescent="0.2">
      <c r="A253" s="31">
        <f>ROW(B253)-2</f>
        <v>251</v>
      </c>
      <c r="B253" s="12" t="s">
        <v>322</v>
      </c>
      <c r="C253" s="13"/>
      <c r="D253" s="13"/>
      <c r="E253" s="13"/>
      <c r="F253" s="13"/>
      <c r="G253" s="14"/>
      <c r="H253" s="14"/>
      <c r="I253" s="13"/>
      <c r="J253" s="13"/>
      <c r="K253" s="14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  <c r="Y253" s="14"/>
      <c r="Z253" s="14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4"/>
      <c r="AO253" s="14"/>
      <c r="AP253" s="14"/>
      <c r="AQ253" s="14"/>
      <c r="AR253" s="32">
        <f>IF(AT253=3,3,IF(AT253=4,5,IF(AT253=5,7,0)))</f>
        <v>0</v>
      </c>
      <c r="AS253" s="39">
        <f>SUM(C253:AQ253)</f>
        <v>0</v>
      </c>
      <c r="AT253" s="33">
        <f>COUNTIF(AX253:BC253,"&gt;0")</f>
        <v>0</v>
      </c>
      <c r="AU253" s="34" t="str">
        <f>IF(AV253&gt;0,"Yes","")</f>
        <v/>
      </c>
      <c r="AV253" s="31">
        <f>COUNTIF(C253:AR253,"M")</f>
        <v>0</v>
      </c>
      <c r="AW253" s="33">
        <f>AS253+IF(AND(AT253&gt;1,AV253&gt;0),1000,0)+IF(AT253&gt;1,500,0)+AV253/1000000</f>
        <v>0</v>
      </c>
      <c r="AX253" s="33">
        <f t="shared" si="16"/>
        <v>0</v>
      </c>
      <c r="AY253" s="33">
        <f t="shared" si="16"/>
        <v>0</v>
      </c>
      <c r="AZ253" s="33">
        <f t="shared" si="16"/>
        <v>0</v>
      </c>
      <c r="BA253" s="33">
        <f t="shared" si="16"/>
        <v>0</v>
      </c>
      <c r="BB253" s="33"/>
      <c r="BC253" s="35">
        <f t="shared" si="14"/>
        <v>0</v>
      </c>
    </row>
    <row r="254" spans="1:55" s="10" customFormat="1" ht="16.5" customHeight="1" x14ac:dyDescent="0.2">
      <c r="A254" s="31">
        <f>ROW(B254)-2</f>
        <v>252</v>
      </c>
      <c r="B254" s="12" t="s">
        <v>323</v>
      </c>
      <c r="C254" s="13"/>
      <c r="D254" s="13"/>
      <c r="E254" s="13"/>
      <c r="F254" s="13"/>
      <c r="G254" s="14"/>
      <c r="H254" s="14"/>
      <c r="I254" s="13"/>
      <c r="J254" s="13"/>
      <c r="K254" s="14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4"/>
      <c r="Z254" s="14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4"/>
      <c r="AO254" s="14"/>
      <c r="AP254" s="14"/>
      <c r="AQ254" s="14"/>
      <c r="AR254" s="32">
        <f>IF(AT254=3,3,IF(AT254=4,5,IF(AT254=5,7,0)))</f>
        <v>0</v>
      </c>
      <c r="AS254" s="39">
        <f>SUM(C254:AQ254)</f>
        <v>0</v>
      </c>
      <c r="AT254" s="33">
        <f>COUNTIF(AX254:BC254,"&gt;0")</f>
        <v>0</v>
      </c>
      <c r="AU254" s="34" t="str">
        <f>IF(AV254&gt;0,"Yes","")</f>
        <v/>
      </c>
      <c r="AV254" s="31">
        <f>COUNTIF(C254:AR254,"M")</f>
        <v>0</v>
      </c>
      <c r="AW254" s="33">
        <f>AS254+IF(AND(AT254&gt;1,AV254&gt;0),1000,0)+IF(AT254&gt;1,500,0)+AV254/1000000</f>
        <v>0</v>
      </c>
      <c r="AX254" s="33">
        <f t="shared" si="16"/>
        <v>0</v>
      </c>
      <c r="AY254" s="33">
        <f t="shared" si="16"/>
        <v>0</v>
      </c>
      <c r="AZ254" s="33">
        <f t="shared" si="16"/>
        <v>0</v>
      </c>
      <c r="BA254" s="33">
        <f t="shared" si="16"/>
        <v>0</v>
      </c>
      <c r="BB254" s="33"/>
      <c r="BC254" s="35">
        <f t="shared" si="14"/>
        <v>0</v>
      </c>
    </row>
    <row r="255" spans="1:55" s="10" customFormat="1" ht="16.5" customHeight="1" x14ac:dyDescent="0.2">
      <c r="A255" s="31">
        <f>ROW(B255)-2</f>
        <v>253</v>
      </c>
      <c r="B255" s="12" t="s">
        <v>102</v>
      </c>
      <c r="C255" s="13"/>
      <c r="D255" s="13"/>
      <c r="E255" s="13"/>
      <c r="F255" s="13"/>
      <c r="G255" s="14"/>
      <c r="H255" s="14"/>
      <c r="I255" s="13"/>
      <c r="J255" s="13"/>
      <c r="K255" s="14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4"/>
      <c r="Y255" s="14"/>
      <c r="Z255" s="14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4"/>
      <c r="AO255" s="14"/>
      <c r="AP255" s="14"/>
      <c r="AQ255" s="14"/>
      <c r="AR255" s="32">
        <f>IF(AT255=3,3,IF(AT255=4,5,IF(AT255=5,7,0)))</f>
        <v>0</v>
      </c>
      <c r="AS255" s="39">
        <f>SUM(C255:AQ255)</f>
        <v>0</v>
      </c>
      <c r="AT255" s="33">
        <f>COUNTIF(AX255:BC255,"&gt;0")</f>
        <v>0</v>
      </c>
      <c r="AU255" s="34" t="str">
        <f>IF(AV255&gt;0,"Yes","")</f>
        <v/>
      </c>
      <c r="AV255" s="31">
        <f>COUNTIF(C255:AR255,"M")</f>
        <v>0</v>
      </c>
      <c r="AW255" s="33">
        <f>AS255+IF(AND(AT255&gt;1,AV255&gt;0),1000,0)+IF(AT255&gt;1,500,0)+AV255/1000000</f>
        <v>0</v>
      </c>
      <c r="AX255" s="33">
        <f t="shared" ref="AX255:BA276" si="17">SUMIF(Events,AX$2,$C255:$AQ255)</f>
        <v>0</v>
      </c>
      <c r="AY255" s="33">
        <f t="shared" si="17"/>
        <v>0</v>
      </c>
      <c r="AZ255" s="33">
        <f t="shared" si="17"/>
        <v>0</v>
      </c>
      <c r="BA255" s="33">
        <f t="shared" si="17"/>
        <v>0</v>
      </c>
      <c r="BB255" s="33"/>
      <c r="BC255" s="35">
        <f t="shared" si="14"/>
        <v>0</v>
      </c>
    </row>
    <row r="256" spans="1:55" s="10" customFormat="1" ht="16.5" customHeight="1" x14ac:dyDescent="0.2">
      <c r="A256" s="31">
        <f>ROW(B256)-2</f>
        <v>254</v>
      </c>
      <c r="B256" s="12" t="s">
        <v>324</v>
      </c>
      <c r="C256" s="13"/>
      <c r="D256" s="13"/>
      <c r="E256" s="13"/>
      <c r="F256" s="13"/>
      <c r="G256" s="14"/>
      <c r="H256" s="14"/>
      <c r="I256" s="13"/>
      <c r="J256" s="13"/>
      <c r="K256" s="14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4"/>
      <c r="Z256" s="14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4"/>
      <c r="AO256" s="14"/>
      <c r="AP256" s="14"/>
      <c r="AQ256" s="14"/>
      <c r="AR256" s="32">
        <f>IF(AT256=3,3,IF(AT256=4,5,IF(AT256=5,7,0)))</f>
        <v>0</v>
      </c>
      <c r="AS256" s="39">
        <f>SUM(C256:AQ256)</f>
        <v>0</v>
      </c>
      <c r="AT256" s="33">
        <f>COUNTIF(AX256:BC256,"&gt;0")</f>
        <v>0</v>
      </c>
      <c r="AU256" s="34" t="str">
        <f>IF(AV256&gt;0,"Yes","")</f>
        <v/>
      </c>
      <c r="AV256" s="31">
        <f>COUNTIF(C256:AR256,"M")</f>
        <v>0</v>
      </c>
      <c r="AW256" s="33">
        <f>AS256+IF(AND(AT256&gt;1,AV256&gt;0),1000,0)+IF(AT256&gt;1,500,0)+AV256/1000000</f>
        <v>0</v>
      </c>
      <c r="AX256" s="33">
        <f t="shared" si="17"/>
        <v>0</v>
      </c>
      <c r="AY256" s="33">
        <f t="shared" si="17"/>
        <v>0</v>
      </c>
      <c r="AZ256" s="33">
        <f t="shared" si="17"/>
        <v>0</v>
      </c>
      <c r="BA256" s="33">
        <f t="shared" si="17"/>
        <v>0</v>
      </c>
      <c r="BB256" s="33"/>
      <c r="BC256" s="35">
        <f t="shared" si="14"/>
        <v>0</v>
      </c>
    </row>
    <row r="257" spans="1:55" s="10" customFormat="1" ht="16.5" customHeight="1" x14ac:dyDescent="0.2">
      <c r="A257" s="31">
        <f>ROW(B257)-2</f>
        <v>255</v>
      </c>
      <c r="B257" s="12" t="s">
        <v>325</v>
      </c>
      <c r="C257" s="13"/>
      <c r="D257" s="13"/>
      <c r="E257" s="13"/>
      <c r="F257" s="13"/>
      <c r="G257" s="14"/>
      <c r="H257" s="14"/>
      <c r="I257" s="13"/>
      <c r="J257" s="13"/>
      <c r="K257" s="14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  <c r="Y257" s="14"/>
      <c r="Z257" s="14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4"/>
      <c r="AO257" s="14"/>
      <c r="AP257" s="14"/>
      <c r="AQ257" s="14"/>
      <c r="AR257" s="32">
        <f>IF(AT257=3,3,IF(AT257=4,5,IF(AT257=5,7,0)))</f>
        <v>0</v>
      </c>
      <c r="AS257" s="39">
        <f>SUM(C257:AQ257)</f>
        <v>0</v>
      </c>
      <c r="AT257" s="33">
        <f>COUNTIF(AX257:BC257,"&gt;0")</f>
        <v>0</v>
      </c>
      <c r="AU257" s="34" t="str">
        <f>IF(AV257&gt;0,"Yes","")</f>
        <v/>
      </c>
      <c r="AV257" s="31">
        <f>COUNTIF(C257:AR257,"M")</f>
        <v>0</v>
      </c>
      <c r="AW257" s="33">
        <f>AS257+IF(AND(AT257&gt;1,AV257&gt;0),1000,0)+IF(AT257&gt;1,500,0)+AV257/1000000</f>
        <v>0</v>
      </c>
      <c r="AX257" s="33">
        <f t="shared" si="17"/>
        <v>0</v>
      </c>
      <c r="AY257" s="33">
        <f t="shared" si="17"/>
        <v>0</v>
      </c>
      <c r="AZ257" s="33">
        <f t="shared" si="17"/>
        <v>0</v>
      </c>
      <c r="BA257" s="33">
        <f t="shared" si="17"/>
        <v>0</v>
      </c>
      <c r="BB257" s="33"/>
      <c r="BC257" s="35">
        <f t="shared" si="14"/>
        <v>0</v>
      </c>
    </row>
    <row r="258" spans="1:55" s="10" customFormat="1" ht="16.5" customHeight="1" x14ac:dyDescent="0.2">
      <c r="A258" s="31">
        <f>ROW(B258)-2</f>
        <v>256</v>
      </c>
      <c r="B258" s="12" t="s">
        <v>326</v>
      </c>
      <c r="C258" s="13"/>
      <c r="D258" s="13"/>
      <c r="E258" s="13"/>
      <c r="F258" s="13"/>
      <c r="G258" s="14"/>
      <c r="H258" s="14"/>
      <c r="I258" s="13"/>
      <c r="J258" s="13"/>
      <c r="K258" s="14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4"/>
      <c r="Z258" s="14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4"/>
      <c r="AO258" s="14"/>
      <c r="AP258" s="14"/>
      <c r="AQ258" s="14"/>
      <c r="AR258" s="32">
        <f>IF(AT258=3,3,IF(AT258=4,5,IF(AT258=5,7,0)))</f>
        <v>0</v>
      </c>
      <c r="AS258" s="39">
        <f>SUM(C258:AQ258)</f>
        <v>0</v>
      </c>
      <c r="AT258" s="33">
        <f>COUNTIF(AX258:BC258,"&gt;0")</f>
        <v>0</v>
      </c>
      <c r="AU258" s="34" t="str">
        <f>IF(AV258&gt;0,"Yes","")</f>
        <v/>
      </c>
      <c r="AV258" s="31">
        <f>COUNTIF(C258:AR258,"M")</f>
        <v>0</v>
      </c>
      <c r="AW258" s="33">
        <f>AS258+IF(AND(AT258&gt;1,AV258&gt;0),1000,0)+IF(AT258&gt;1,500,0)+AV258/1000000</f>
        <v>0</v>
      </c>
      <c r="AX258" s="33">
        <f t="shared" si="17"/>
        <v>0</v>
      </c>
      <c r="AY258" s="33">
        <f t="shared" si="17"/>
        <v>0</v>
      </c>
      <c r="AZ258" s="33">
        <f t="shared" si="17"/>
        <v>0</v>
      </c>
      <c r="BA258" s="33">
        <f t="shared" si="17"/>
        <v>0</v>
      </c>
      <c r="BB258" s="33"/>
      <c r="BC258" s="35">
        <f t="shared" si="14"/>
        <v>0</v>
      </c>
    </row>
    <row r="259" spans="1:55" s="10" customFormat="1" ht="16.5" customHeight="1" x14ac:dyDescent="0.2">
      <c r="A259" s="31">
        <f>ROW(B259)-2</f>
        <v>257</v>
      </c>
      <c r="B259" s="12" t="s">
        <v>327</v>
      </c>
      <c r="C259" s="13"/>
      <c r="D259" s="13"/>
      <c r="E259" s="13"/>
      <c r="F259" s="13"/>
      <c r="G259" s="14"/>
      <c r="H259" s="14"/>
      <c r="I259" s="13"/>
      <c r="J259" s="13"/>
      <c r="K259" s="14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  <c r="Y259" s="14"/>
      <c r="Z259" s="14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4"/>
      <c r="AO259" s="14"/>
      <c r="AP259" s="14"/>
      <c r="AQ259" s="14"/>
      <c r="AR259" s="32">
        <f>IF(AT259=3,3,IF(AT259=4,5,IF(AT259=5,7,0)))</f>
        <v>0</v>
      </c>
      <c r="AS259" s="39">
        <f>SUM(C259:AQ259)</f>
        <v>0</v>
      </c>
      <c r="AT259" s="33">
        <f>COUNTIF(AX259:BC259,"&gt;0")</f>
        <v>0</v>
      </c>
      <c r="AU259" s="34" t="str">
        <f>IF(AV259&gt;0,"Yes","")</f>
        <v/>
      </c>
      <c r="AV259" s="31">
        <f>COUNTIF(C259:AR259,"M")</f>
        <v>0</v>
      </c>
      <c r="AW259" s="33">
        <f>AS259+IF(AND(AT259&gt;1,AV259&gt;0),1000,0)+IF(AT259&gt;1,500,0)+AV259/1000000</f>
        <v>0</v>
      </c>
      <c r="AX259" s="33">
        <f t="shared" si="17"/>
        <v>0</v>
      </c>
      <c r="AY259" s="33">
        <f t="shared" si="17"/>
        <v>0</v>
      </c>
      <c r="AZ259" s="33">
        <f t="shared" si="17"/>
        <v>0</v>
      </c>
      <c r="BA259" s="33">
        <f t="shared" si="17"/>
        <v>0</v>
      </c>
      <c r="BB259" s="33"/>
      <c r="BC259" s="35">
        <f t="shared" si="14"/>
        <v>0</v>
      </c>
    </row>
    <row r="260" spans="1:55" s="10" customFormat="1" ht="16.5" customHeight="1" x14ac:dyDescent="0.2">
      <c r="A260" s="31">
        <f>ROW(B260)-2</f>
        <v>258</v>
      </c>
      <c r="B260" s="12" t="s">
        <v>328</v>
      </c>
      <c r="C260" s="13"/>
      <c r="D260" s="13"/>
      <c r="E260" s="13"/>
      <c r="F260" s="13"/>
      <c r="G260" s="14"/>
      <c r="H260" s="14"/>
      <c r="I260" s="13"/>
      <c r="J260" s="13"/>
      <c r="K260" s="14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4"/>
      <c r="Z260" s="14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4"/>
      <c r="AO260" s="14"/>
      <c r="AP260" s="14"/>
      <c r="AQ260" s="14"/>
      <c r="AR260" s="32">
        <f>IF(AT260=3,3,IF(AT260=4,5,IF(AT260=5,7,0)))</f>
        <v>0</v>
      </c>
      <c r="AS260" s="39">
        <f>SUM(C260:AQ260)</f>
        <v>0</v>
      </c>
      <c r="AT260" s="33">
        <f>COUNTIF(AX260:BC260,"&gt;0")</f>
        <v>0</v>
      </c>
      <c r="AU260" s="34" t="str">
        <f>IF(AV260&gt;0,"Yes","")</f>
        <v/>
      </c>
      <c r="AV260" s="31">
        <f>COUNTIF(C260:AR260,"M")</f>
        <v>0</v>
      </c>
      <c r="AW260" s="33">
        <f>AS260+IF(AND(AT260&gt;1,AV260&gt;0),1000,0)+IF(AT260&gt;1,500,0)+AV260/1000000</f>
        <v>0</v>
      </c>
      <c r="AX260" s="33">
        <f t="shared" si="17"/>
        <v>0</v>
      </c>
      <c r="AY260" s="33">
        <f t="shared" si="17"/>
        <v>0</v>
      </c>
      <c r="AZ260" s="33">
        <f t="shared" si="17"/>
        <v>0</v>
      </c>
      <c r="BA260" s="33">
        <f t="shared" si="17"/>
        <v>0</v>
      </c>
      <c r="BB260" s="33"/>
      <c r="BC260" s="35">
        <f t="shared" si="14"/>
        <v>0</v>
      </c>
    </row>
    <row r="261" spans="1:55" s="10" customFormat="1" ht="16.5" customHeight="1" x14ac:dyDescent="0.2">
      <c r="A261" s="31">
        <f>ROW(B261)-2</f>
        <v>259</v>
      </c>
      <c r="B261" s="12" t="s">
        <v>329</v>
      </c>
      <c r="C261" s="13"/>
      <c r="D261" s="13"/>
      <c r="E261" s="13"/>
      <c r="F261" s="13"/>
      <c r="G261" s="14"/>
      <c r="H261" s="14"/>
      <c r="I261" s="13"/>
      <c r="J261" s="13"/>
      <c r="K261" s="14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  <c r="Y261" s="14"/>
      <c r="Z261" s="14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4"/>
      <c r="AO261" s="14"/>
      <c r="AP261" s="14"/>
      <c r="AQ261" s="14"/>
      <c r="AR261" s="32">
        <f>IF(AT261=3,3,IF(AT261=4,5,IF(AT261=5,7,0)))</f>
        <v>0</v>
      </c>
      <c r="AS261" s="39">
        <f>SUM(C261:AQ261)</f>
        <v>0</v>
      </c>
      <c r="AT261" s="33">
        <f>COUNTIF(AX261:BC261,"&gt;0")</f>
        <v>0</v>
      </c>
      <c r="AU261" s="34" t="str">
        <f>IF(AV261&gt;0,"Yes","")</f>
        <v/>
      </c>
      <c r="AV261" s="31">
        <f>COUNTIF(C261:AR261,"M")</f>
        <v>0</v>
      </c>
      <c r="AW261" s="33">
        <f>AS261+IF(AND(AT261&gt;1,AV261&gt;0),1000,0)+IF(AT261&gt;1,500,0)+AV261/1000000</f>
        <v>0</v>
      </c>
      <c r="AX261" s="33">
        <f t="shared" si="17"/>
        <v>0</v>
      </c>
      <c r="AY261" s="33">
        <f t="shared" si="17"/>
        <v>0</v>
      </c>
      <c r="AZ261" s="33">
        <f t="shared" si="17"/>
        <v>0</v>
      </c>
      <c r="BA261" s="33">
        <f t="shared" si="17"/>
        <v>0</v>
      </c>
      <c r="BB261" s="33"/>
      <c r="BC261" s="35">
        <f t="shared" si="14"/>
        <v>0</v>
      </c>
    </row>
    <row r="262" spans="1:55" s="10" customFormat="1" ht="16.5" customHeight="1" x14ac:dyDescent="0.2">
      <c r="A262" s="31">
        <f>ROW(B262)-2</f>
        <v>260</v>
      </c>
      <c r="B262" s="12" t="s">
        <v>330</v>
      </c>
      <c r="C262" s="13"/>
      <c r="D262" s="13"/>
      <c r="E262" s="13"/>
      <c r="F262" s="13"/>
      <c r="G262" s="14"/>
      <c r="H262" s="14"/>
      <c r="I262" s="13"/>
      <c r="J262" s="13"/>
      <c r="K262" s="14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4"/>
      <c r="Z262" s="14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4"/>
      <c r="AO262" s="14"/>
      <c r="AP262" s="14"/>
      <c r="AQ262" s="14"/>
      <c r="AR262" s="32">
        <f>IF(AT262=3,3,IF(AT262=4,5,IF(AT262=5,7,0)))</f>
        <v>0</v>
      </c>
      <c r="AS262" s="39">
        <f>SUM(C262:AQ262)</f>
        <v>0</v>
      </c>
      <c r="AT262" s="33">
        <f>COUNTIF(AX262:BC262,"&gt;0")</f>
        <v>0</v>
      </c>
      <c r="AU262" s="34" t="str">
        <f>IF(AV262&gt;0,"Yes","")</f>
        <v/>
      </c>
      <c r="AV262" s="31">
        <f>COUNTIF(C262:AR262,"M")</f>
        <v>0</v>
      </c>
      <c r="AW262" s="33">
        <f>AS262+IF(AND(AT262&gt;1,AV262&gt;0),1000,0)+IF(AT262&gt;1,500,0)+AV262/1000000</f>
        <v>0</v>
      </c>
      <c r="AX262" s="33">
        <f t="shared" si="17"/>
        <v>0</v>
      </c>
      <c r="AY262" s="33">
        <f t="shared" si="17"/>
        <v>0</v>
      </c>
      <c r="AZ262" s="33">
        <f t="shared" si="17"/>
        <v>0</v>
      </c>
      <c r="BA262" s="33">
        <f t="shared" si="17"/>
        <v>0</v>
      </c>
      <c r="BB262" s="33"/>
      <c r="BC262" s="35">
        <f t="shared" si="14"/>
        <v>0</v>
      </c>
    </row>
    <row r="263" spans="1:55" s="10" customFormat="1" ht="16.5" customHeight="1" x14ac:dyDescent="0.2">
      <c r="A263" s="31">
        <f>ROW(B263)-2</f>
        <v>261</v>
      </c>
      <c r="B263" s="12" t="s">
        <v>331</v>
      </c>
      <c r="C263" s="13"/>
      <c r="D263" s="13"/>
      <c r="E263" s="13"/>
      <c r="F263" s="13"/>
      <c r="G263" s="14"/>
      <c r="H263" s="14"/>
      <c r="I263" s="13"/>
      <c r="J263" s="13"/>
      <c r="K263" s="14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4"/>
      <c r="Y263" s="14"/>
      <c r="Z263" s="14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4"/>
      <c r="AO263" s="14"/>
      <c r="AP263" s="14"/>
      <c r="AQ263" s="14"/>
      <c r="AR263" s="32">
        <f>IF(AT263=3,3,IF(AT263=4,5,IF(AT263=5,7,0)))</f>
        <v>0</v>
      </c>
      <c r="AS263" s="39">
        <f>SUM(C263:AQ263)</f>
        <v>0</v>
      </c>
      <c r="AT263" s="33">
        <f>COUNTIF(AX263:BC263,"&gt;0")</f>
        <v>0</v>
      </c>
      <c r="AU263" s="34" t="str">
        <f>IF(AV263&gt;0,"Yes","")</f>
        <v/>
      </c>
      <c r="AV263" s="31">
        <f>COUNTIF(C263:AR263,"M")</f>
        <v>0</v>
      </c>
      <c r="AW263" s="33">
        <f>AS263+IF(AND(AT263&gt;1,AV263&gt;0),1000,0)+IF(AT263&gt;1,500,0)+AV263/1000000</f>
        <v>0</v>
      </c>
      <c r="AX263" s="33">
        <f t="shared" si="17"/>
        <v>0</v>
      </c>
      <c r="AY263" s="33">
        <f t="shared" si="17"/>
        <v>0</v>
      </c>
      <c r="AZ263" s="33">
        <f t="shared" si="17"/>
        <v>0</v>
      </c>
      <c r="BA263" s="33">
        <f t="shared" si="17"/>
        <v>0</v>
      </c>
      <c r="BB263" s="33"/>
      <c r="BC263" s="35">
        <f t="shared" si="14"/>
        <v>0</v>
      </c>
    </row>
    <row r="264" spans="1:55" s="10" customFormat="1" ht="16.5" customHeight="1" x14ac:dyDescent="0.2">
      <c r="A264" s="31">
        <f>ROW(B264)-2</f>
        <v>262</v>
      </c>
      <c r="B264" s="12" t="s">
        <v>132</v>
      </c>
      <c r="C264" s="13"/>
      <c r="D264" s="13"/>
      <c r="E264" s="13"/>
      <c r="F264" s="13"/>
      <c r="G264" s="14"/>
      <c r="H264" s="14"/>
      <c r="I264" s="13"/>
      <c r="J264" s="13"/>
      <c r="K264" s="14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4"/>
      <c r="Z264" s="14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4"/>
      <c r="AO264" s="14"/>
      <c r="AP264" s="14"/>
      <c r="AQ264" s="14"/>
      <c r="AR264" s="32">
        <f>IF(AT264=3,3,IF(AT264=4,5,IF(AT264=5,7,0)))</f>
        <v>0</v>
      </c>
      <c r="AS264" s="39">
        <f>SUM(C264:AQ264)</f>
        <v>0</v>
      </c>
      <c r="AT264" s="33">
        <f>COUNTIF(AX264:BC264,"&gt;0")</f>
        <v>0</v>
      </c>
      <c r="AU264" s="34" t="str">
        <f>IF(AV264&gt;0,"Yes","")</f>
        <v/>
      </c>
      <c r="AV264" s="31">
        <f>COUNTIF(C264:AR264,"M")</f>
        <v>0</v>
      </c>
      <c r="AW264" s="33">
        <f>AS264+IF(AND(AT264&gt;1,AV264&gt;0),1000,0)+IF(AT264&gt;1,500,0)+AV264/1000000</f>
        <v>0</v>
      </c>
      <c r="AX264" s="33">
        <f t="shared" si="17"/>
        <v>0</v>
      </c>
      <c r="AY264" s="33">
        <f t="shared" si="17"/>
        <v>0</v>
      </c>
      <c r="AZ264" s="33">
        <f t="shared" si="17"/>
        <v>0</v>
      </c>
      <c r="BA264" s="33">
        <f t="shared" si="17"/>
        <v>0</v>
      </c>
      <c r="BB264" s="33"/>
      <c r="BC264" s="35">
        <f t="shared" si="14"/>
        <v>0</v>
      </c>
    </row>
    <row r="265" spans="1:55" s="10" customFormat="1" ht="16.5" customHeight="1" x14ac:dyDescent="0.2">
      <c r="A265" s="31">
        <f>ROW(B265)-2</f>
        <v>263</v>
      </c>
      <c r="B265" s="12" t="s">
        <v>332</v>
      </c>
      <c r="C265" s="13"/>
      <c r="D265" s="13"/>
      <c r="E265" s="13"/>
      <c r="F265" s="13"/>
      <c r="G265" s="14"/>
      <c r="H265" s="14"/>
      <c r="I265" s="13"/>
      <c r="J265" s="13"/>
      <c r="K265" s="14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  <c r="Y265" s="14"/>
      <c r="Z265" s="14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4"/>
      <c r="AO265" s="14"/>
      <c r="AP265" s="14"/>
      <c r="AQ265" s="14"/>
      <c r="AR265" s="32">
        <f>IF(AT265=3,3,IF(AT265=4,5,IF(AT265=5,7,0)))</f>
        <v>0</v>
      </c>
      <c r="AS265" s="39">
        <f>SUM(C265:AQ265)</f>
        <v>0</v>
      </c>
      <c r="AT265" s="33">
        <f>COUNTIF(AX265:BC265,"&gt;0")</f>
        <v>0</v>
      </c>
      <c r="AU265" s="34" t="str">
        <f>IF(AV265&gt;0,"Yes","")</f>
        <v/>
      </c>
      <c r="AV265" s="31">
        <f>COUNTIF(C265:AR265,"M")</f>
        <v>0</v>
      </c>
      <c r="AW265" s="33">
        <f>AS265+IF(AND(AT265&gt;1,AV265&gt;0),1000,0)+IF(AT265&gt;1,500,0)+AV265/1000000</f>
        <v>0</v>
      </c>
      <c r="AX265" s="33">
        <f t="shared" si="17"/>
        <v>0</v>
      </c>
      <c r="AY265" s="33">
        <f t="shared" si="17"/>
        <v>0</v>
      </c>
      <c r="AZ265" s="33">
        <f t="shared" si="17"/>
        <v>0</v>
      </c>
      <c r="BA265" s="33">
        <f t="shared" si="17"/>
        <v>0</v>
      </c>
      <c r="BB265" s="33"/>
      <c r="BC265" s="35">
        <f t="shared" si="14"/>
        <v>0</v>
      </c>
    </row>
    <row r="266" spans="1:55" s="10" customFormat="1" ht="16.5" customHeight="1" x14ac:dyDescent="0.2">
      <c r="A266" s="31">
        <f>ROW(B266)-2</f>
        <v>264</v>
      </c>
      <c r="B266" s="12" t="s">
        <v>333</v>
      </c>
      <c r="C266" s="13"/>
      <c r="D266" s="13"/>
      <c r="E266" s="13"/>
      <c r="F266" s="13"/>
      <c r="G266" s="14"/>
      <c r="H266" s="14"/>
      <c r="I266" s="13"/>
      <c r="J266" s="13"/>
      <c r="K266" s="14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4"/>
      <c r="Z266" s="14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4"/>
      <c r="AO266" s="14"/>
      <c r="AP266" s="14"/>
      <c r="AQ266" s="14"/>
      <c r="AR266" s="32">
        <f>IF(AT266=3,3,IF(AT266=4,5,IF(AT266=5,7,0)))</f>
        <v>0</v>
      </c>
      <c r="AS266" s="39">
        <f>SUM(C266:AQ266)</f>
        <v>0</v>
      </c>
      <c r="AT266" s="33">
        <f>COUNTIF(AX266:BC266,"&gt;0")</f>
        <v>0</v>
      </c>
      <c r="AU266" s="34" t="str">
        <f>IF(AV266&gt;0,"Yes","")</f>
        <v/>
      </c>
      <c r="AV266" s="31">
        <f>COUNTIF(C266:AR266,"M")</f>
        <v>0</v>
      </c>
      <c r="AW266" s="33">
        <f>AS266+IF(AND(AT266&gt;1,AV266&gt;0),1000,0)+IF(AT266&gt;1,500,0)+AV266/1000000</f>
        <v>0</v>
      </c>
      <c r="AX266" s="33">
        <f t="shared" si="17"/>
        <v>0</v>
      </c>
      <c r="AY266" s="33">
        <f t="shared" si="17"/>
        <v>0</v>
      </c>
      <c r="AZ266" s="33">
        <f t="shared" si="17"/>
        <v>0</v>
      </c>
      <c r="BA266" s="33">
        <f t="shared" si="17"/>
        <v>0</v>
      </c>
      <c r="BB266" s="33"/>
      <c r="BC266" s="35">
        <f t="shared" si="14"/>
        <v>0</v>
      </c>
    </row>
    <row r="267" spans="1:55" s="10" customFormat="1" ht="16.5" customHeight="1" x14ac:dyDescent="0.2">
      <c r="A267" s="31">
        <f>ROW(B267)-2</f>
        <v>265</v>
      </c>
      <c r="B267" s="12" t="s">
        <v>74</v>
      </c>
      <c r="C267" s="13"/>
      <c r="D267" s="13"/>
      <c r="E267" s="13"/>
      <c r="F267" s="13"/>
      <c r="G267" s="14"/>
      <c r="H267" s="14"/>
      <c r="I267" s="13"/>
      <c r="J267" s="13"/>
      <c r="K267" s="14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4"/>
      <c r="Y267" s="14"/>
      <c r="Z267" s="14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4"/>
      <c r="AO267" s="14"/>
      <c r="AP267" s="14"/>
      <c r="AQ267" s="14"/>
      <c r="AR267" s="32">
        <f>IF(AT267=3,3,IF(AT267=4,5,IF(AT267=5,7,0)))</f>
        <v>0</v>
      </c>
      <c r="AS267" s="39">
        <f>SUM(C267:AQ267)</f>
        <v>0</v>
      </c>
      <c r="AT267" s="33">
        <f>COUNTIF(AX267:BC267,"&gt;0")</f>
        <v>0</v>
      </c>
      <c r="AU267" s="34" t="str">
        <f>IF(AV267&gt;0,"Yes","")</f>
        <v/>
      </c>
      <c r="AV267" s="31">
        <f>COUNTIF(C267:AR267,"M")</f>
        <v>0</v>
      </c>
      <c r="AW267" s="33">
        <f>AS267+IF(AND(AT267&gt;1,AV267&gt;0),1000,0)+IF(AT267&gt;1,500,0)+AV267/1000000</f>
        <v>0</v>
      </c>
      <c r="AX267" s="33">
        <f t="shared" si="17"/>
        <v>0</v>
      </c>
      <c r="AY267" s="33">
        <f t="shared" si="17"/>
        <v>0</v>
      </c>
      <c r="AZ267" s="33">
        <f t="shared" si="17"/>
        <v>0</v>
      </c>
      <c r="BA267" s="33">
        <f t="shared" si="17"/>
        <v>0</v>
      </c>
      <c r="BB267" s="33"/>
      <c r="BC267" s="35">
        <f t="shared" si="14"/>
        <v>0</v>
      </c>
    </row>
    <row r="268" spans="1:55" s="10" customFormat="1" ht="16.5" customHeight="1" x14ac:dyDescent="0.2">
      <c r="A268" s="31">
        <f>ROW(B268)-2</f>
        <v>266</v>
      </c>
      <c r="B268" s="12" t="s">
        <v>334</v>
      </c>
      <c r="C268" s="13"/>
      <c r="D268" s="13"/>
      <c r="E268" s="13"/>
      <c r="F268" s="13"/>
      <c r="G268" s="14"/>
      <c r="H268" s="14"/>
      <c r="I268" s="13"/>
      <c r="J268" s="13"/>
      <c r="K268" s="14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4"/>
      <c r="Z268" s="14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4"/>
      <c r="AO268" s="14"/>
      <c r="AP268" s="14"/>
      <c r="AQ268" s="14"/>
      <c r="AR268" s="32">
        <f>IF(AT268=3,3,IF(AT268=4,5,IF(AT268=5,7,0)))</f>
        <v>0</v>
      </c>
      <c r="AS268" s="39">
        <f>SUM(C268:AQ268)</f>
        <v>0</v>
      </c>
      <c r="AT268" s="33">
        <f>COUNTIF(AX268:BC268,"&gt;0")</f>
        <v>0</v>
      </c>
      <c r="AU268" s="34" t="str">
        <f>IF(AV268&gt;0,"Yes","")</f>
        <v/>
      </c>
      <c r="AV268" s="31">
        <f>COUNTIF(C268:AR268,"M")</f>
        <v>0</v>
      </c>
      <c r="AW268" s="33">
        <f>AS268+IF(AND(AT268&gt;1,AV268&gt;0),1000,0)+IF(AT268&gt;1,500,0)+AV268/1000000</f>
        <v>0</v>
      </c>
      <c r="AX268" s="33">
        <f t="shared" si="17"/>
        <v>0</v>
      </c>
      <c r="AY268" s="33">
        <f t="shared" si="17"/>
        <v>0</v>
      </c>
      <c r="AZ268" s="33">
        <f t="shared" si="17"/>
        <v>0</v>
      </c>
      <c r="BA268" s="33">
        <f t="shared" si="17"/>
        <v>0</v>
      </c>
      <c r="BB268" s="33"/>
      <c r="BC268" s="35">
        <f t="shared" si="14"/>
        <v>0</v>
      </c>
    </row>
    <row r="269" spans="1:55" s="10" customFormat="1" ht="16.5" customHeight="1" x14ac:dyDescent="0.2">
      <c r="A269" s="31">
        <f>ROW(B269)-2</f>
        <v>267</v>
      </c>
      <c r="B269" s="12" t="s">
        <v>335</v>
      </c>
      <c r="C269" s="13"/>
      <c r="D269" s="13"/>
      <c r="E269" s="13"/>
      <c r="F269" s="13"/>
      <c r="G269" s="14"/>
      <c r="H269" s="14"/>
      <c r="I269" s="13"/>
      <c r="J269" s="13"/>
      <c r="K269" s="14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4"/>
      <c r="Y269" s="14"/>
      <c r="Z269" s="14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4"/>
      <c r="AO269" s="14"/>
      <c r="AP269" s="14"/>
      <c r="AQ269" s="14"/>
      <c r="AR269" s="32">
        <f>IF(AT269=3,3,IF(AT269=4,5,IF(AT269=5,7,0)))</f>
        <v>0</v>
      </c>
      <c r="AS269" s="39">
        <f>SUM(C269:AQ269)</f>
        <v>0</v>
      </c>
      <c r="AT269" s="33">
        <f>COUNTIF(AX269:BC269,"&gt;0")</f>
        <v>0</v>
      </c>
      <c r="AU269" s="34" t="str">
        <f>IF(AV269&gt;0,"Yes","")</f>
        <v/>
      </c>
      <c r="AV269" s="31">
        <f>COUNTIF(C269:AR269,"M")</f>
        <v>0</v>
      </c>
      <c r="AW269" s="33">
        <f>AS269+IF(AND(AT269&gt;1,AV269&gt;0),1000,0)+IF(AT269&gt;1,500,0)+AV269/1000000</f>
        <v>0</v>
      </c>
      <c r="AX269" s="33">
        <f t="shared" si="17"/>
        <v>0</v>
      </c>
      <c r="AY269" s="33">
        <f t="shared" si="17"/>
        <v>0</v>
      </c>
      <c r="AZ269" s="33">
        <f t="shared" si="17"/>
        <v>0</v>
      </c>
      <c r="BA269" s="33">
        <f t="shared" si="17"/>
        <v>0</v>
      </c>
      <c r="BB269" s="33"/>
      <c r="BC269" s="35">
        <f t="shared" si="14"/>
        <v>0</v>
      </c>
    </row>
    <row r="270" spans="1:55" s="10" customFormat="1" ht="16.5" customHeight="1" x14ac:dyDescent="0.2">
      <c r="A270" s="31">
        <f>ROW(B270)-2</f>
        <v>268</v>
      </c>
      <c r="B270" s="12" t="s">
        <v>336</v>
      </c>
      <c r="C270" s="13"/>
      <c r="D270" s="13"/>
      <c r="E270" s="13"/>
      <c r="F270" s="13"/>
      <c r="G270" s="14"/>
      <c r="H270" s="14"/>
      <c r="I270" s="13"/>
      <c r="J270" s="13"/>
      <c r="K270" s="14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4"/>
      <c r="AO270" s="14"/>
      <c r="AP270" s="14"/>
      <c r="AQ270" s="14"/>
      <c r="AR270" s="32">
        <f>IF(AT270=3,3,IF(AT270=4,5,IF(AT270=5,7,0)))</f>
        <v>0</v>
      </c>
      <c r="AS270" s="39">
        <f>SUM(C270:AQ270)</f>
        <v>0</v>
      </c>
      <c r="AT270" s="33">
        <f>COUNTIF(AX270:BC270,"&gt;0")</f>
        <v>0</v>
      </c>
      <c r="AU270" s="34" t="str">
        <f>IF(AV270&gt;0,"Yes","")</f>
        <v/>
      </c>
      <c r="AV270" s="31">
        <f>COUNTIF(C270:AR270,"M")</f>
        <v>0</v>
      </c>
      <c r="AW270" s="33">
        <f>AS270+IF(AND(AT270&gt;1,AV270&gt;0),1000,0)+IF(AT270&gt;1,500,0)+AV270/1000000</f>
        <v>0</v>
      </c>
      <c r="AX270" s="33">
        <f t="shared" si="17"/>
        <v>0</v>
      </c>
      <c r="AY270" s="33">
        <f t="shared" si="17"/>
        <v>0</v>
      </c>
      <c r="AZ270" s="33">
        <f t="shared" si="17"/>
        <v>0</v>
      </c>
      <c r="BA270" s="33">
        <f t="shared" si="17"/>
        <v>0</v>
      </c>
      <c r="BB270" s="33"/>
      <c r="BC270" s="35">
        <f t="shared" si="14"/>
        <v>0</v>
      </c>
    </row>
    <row r="271" spans="1:55" s="10" customFormat="1" ht="16.5" customHeight="1" x14ac:dyDescent="0.2">
      <c r="A271" s="31">
        <f>ROW(B271)-2</f>
        <v>269</v>
      </c>
      <c r="B271" s="12" t="s">
        <v>337</v>
      </c>
      <c r="C271" s="13"/>
      <c r="D271" s="13"/>
      <c r="E271" s="13"/>
      <c r="F271" s="13"/>
      <c r="G271" s="14"/>
      <c r="H271" s="14"/>
      <c r="I271" s="13"/>
      <c r="J271" s="13"/>
      <c r="K271" s="14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  <c r="Y271" s="14"/>
      <c r="Z271" s="14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4"/>
      <c r="AO271" s="14"/>
      <c r="AP271" s="14"/>
      <c r="AQ271" s="14"/>
      <c r="AR271" s="32">
        <f>IF(AT271=3,3,IF(AT271=4,5,IF(AT271=5,7,0)))</f>
        <v>0</v>
      </c>
      <c r="AS271" s="39">
        <f>SUM(C271:AQ271)</f>
        <v>0</v>
      </c>
      <c r="AT271" s="33">
        <f>COUNTIF(AX271:BC271,"&gt;0")</f>
        <v>0</v>
      </c>
      <c r="AU271" s="34" t="str">
        <f>IF(AV271&gt;0,"Yes","")</f>
        <v/>
      </c>
      <c r="AV271" s="31">
        <f>COUNTIF(C271:AR271,"M")</f>
        <v>0</v>
      </c>
      <c r="AW271" s="33">
        <f>AS271+IF(AND(AT271&gt;1,AV271&gt;0),1000,0)+IF(AT271&gt;1,500,0)+AV271/1000000</f>
        <v>0</v>
      </c>
      <c r="AX271" s="33"/>
      <c r="AY271" s="33"/>
      <c r="AZ271" s="33"/>
      <c r="BA271" s="33"/>
      <c r="BB271" s="33"/>
      <c r="BC271" s="35"/>
    </row>
    <row r="272" spans="1:55" s="10" customFormat="1" ht="16.5" customHeight="1" x14ac:dyDescent="0.2">
      <c r="A272" s="31">
        <f>ROW(B272)-2</f>
        <v>270</v>
      </c>
      <c r="B272" s="37" t="s">
        <v>97</v>
      </c>
      <c r="C272" s="13"/>
      <c r="D272" s="13"/>
      <c r="E272" s="13"/>
      <c r="F272" s="13"/>
      <c r="G272" s="14"/>
      <c r="H272" s="14"/>
      <c r="I272" s="13"/>
      <c r="J272" s="13"/>
      <c r="K272" s="14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4"/>
      <c r="Z272" s="14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4"/>
      <c r="AO272" s="14"/>
      <c r="AP272" s="14"/>
      <c r="AQ272" s="14"/>
      <c r="AR272" s="32">
        <f>IF(AT272=3,3,IF(AT272=4,5,IF(AT272=5,7,0)))</f>
        <v>0</v>
      </c>
      <c r="AS272" s="39">
        <f>SUM(C272:AQ272)</f>
        <v>0</v>
      </c>
      <c r="AT272" s="33">
        <f>COUNTIF(AX272:BC272,"&gt;0")</f>
        <v>0</v>
      </c>
      <c r="AU272" s="34" t="str">
        <f>IF(AV272&gt;0,"Yes","")</f>
        <v/>
      </c>
      <c r="AV272" s="31">
        <f>COUNTIF(C272:AR272,"M")</f>
        <v>0</v>
      </c>
      <c r="AW272" s="33">
        <f>AS272+IF(AND(AT272&gt;1,AV272&gt;0),1000,0)+IF(AT272&gt;1,500,0)+AV272/1000000</f>
        <v>0</v>
      </c>
      <c r="AX272" s="33">
        <f t="shared" si="17"/>
        <v>0</v>
      </c>
      <c r="AY272" s="33">
        <f t="shared" si="17"/>
        <v>0</v>
      </c>
      <c r="AZ272" s="33">
        <f t="shared" si="17"/>
        <v>0</v>
      </c>
      <c r="BA272" s="33">
        <f t="shared" si="17"/>
        <v>0</v>
      </c>
      <c r="BB272" s="33"/>
      <c r="BC272" s="35">
        <f t="shared" ref="BC272:BC340" si="18">SUMIF(Events,BC$2,$C272:$AQ272)</f>
        <v>0</v>
      </c>
    </row>
    <row r="273" spans="1:55" s="10" customFormat="1" ht="16.5" customHeight="1" x14ac:dyDescent="0.2">
      <c r="A273" s="31">
        <f>ROW(B273)-2</f>
        <v>271</v>
      </c>
      <c r="B273" s="12" t="s">
        <v>338</v>
      </c>
      <c r="C273" s="13"/>
      <c r="D273" s="13"/>
      <c r="E273" s="13"/>
      <c r="F273" s="13"/>
      <c r="G273" s="14"/>
      <c r="H273" s="14"/>
      <c r="I273" s="13"/>
      <c r="J273" s="13"/>
      <c r="K273" s="14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4"/>
      <c r="Y273" s="14"/>
      <c r="Z273" s="14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4"/>
      <c r="AO273" s="14"/>
      <c r="AP273" s="14"/>
      <c r="AQ273" s="14"/>
      <c r="AR273" s="32">
        <f>IF(AT273=3,3,IF(AT273=4,5,IF(AT273=5,7,0)))</f>
        <v>0</v>
      </c>
      <c r="AS273" s="39">
        <f>SUM(C273:AQ273)</f>
        <v>0</v>
      </c>
      <c r="AT273" s="33">
        <f>COUNTIF(AX273:BC273,"&gt;0")</f>
        <v>0</v>
      </c>
      <c r="AU273" s="34" t="str">
        <f>IF(AV273&gt;0,"Yes","")</f>
        <v/>
      </c>
      <c r="AV273" s="31">
        <f>COUNTIF(C273:AR273,"M")</f>
        <v>0</v>
      </c>
      <c r="AW273" s="33">
        <f>AS273+IF(AND(AT273&gt;1,AV273&gt;0),1000,0)+IF(AT273&gt;1,500,0)+AV273/1000000</f>
        <v>0</v>
      </c>
      <c r="AX273" s="33">
        <f t="shared" si="17"/>
        <v>0</v>
      </c>
      <c r="AY273" s="33">
        <f t="shared" si="17"/>
        <v>0</v>
      </c>
      <c r="AZ273" s="33">
        <f t="shared" si="17"/>
        <v>0</v>
      </c>
      <c r="BA273" s="33">
        <f t="shared" si="17"/>
        <v>0</v>
      </c>
      <c r="BB273" s="33"/>
      <c r="BC273" s="35">
        <f t="shared" si="18"/>
        <v>0</v>
      </c>
    </row>
    <row r="274" spans="1:55" s="10" customFormat="1" ht="16.5" customHeight="1" x14ac:dyDescent="0.2">
      <c r="A274" s="31">
        <f>ROW(B274)-2</f>
        <v>272</v>
      </c>
      <c r="B274" s="12" t="s">
        <v>54</v>
      </c>
      <c r="C274" s="13"/>
      <c r="D274" s="13"/>
      <c r="E274" s="13"/>
      <c r="F274" s="13"/>
      <c r="G274" s="14"/>
      <c r="H274" s="14"/>
      <c r="I274" s="13"/>
      <c r="J274" s="13"/>
      <c r="K274" s="14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4"/>
      <c r="Z274" s="14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4"/>
      <c r="AO274" s="14"/>
      <c r="AP274" s="14"/>
      <c r="AQ274" s="14"/>
      <c r="AR274" s="32">
        <f>IF(AT274=3,3,IF(AT274=4,5,IF(AT274=5,7,0)))</f>
        <v>0</v>
      </c>
      <c r="AS274" s="39">
        <f>SUM(C274:AQ274)</f>
        <v>0</v>
      </c>
      <c r="AT274" s="33">
        <f>COUNTIF(AX274:BC274,"&gt;0")</f>
        <v>0</v>
      </c>
      <c r="AU274" s="34" t="str">
        <f>IF(AV274&gt;0,"Yes","")</f>
        <v/>
      </c>
      <c r="AV274" s="31">
        <f>COUNTIF(C274:AR274,"M")</f>
        <v>0</v>
      </c>
      <c r="AW274" s="33">
        <f>AS274+IF(AND(AT274&gt;1,AV274&gt;0),1000,0)+IF(AT274&gt;1,500,0)+AV274/1000000</f>
        <v>0</v>
      </c>
      <c r="AX274" s="33">
        <f t="shared" si="17"/>
        <v>0</v>
      </c>
      <c r="AY274" s="33">
        <f t="shared" si="17"/>
        <v>0</v>
      </c>
      <c r="AZ274" s="33">
        <f t="shared" si="17"/>
        <v>0</v>
      </c>
      <c r="BA274" s="33">
        <f t="shared" si="17"/>
        <v>0</v>
      </c>
      <c r="BB274" s="33"/>
      <c r="BC274" s="35">
        <f t="shared" si="18"/>
        <v>0</v>
      </c>
    </row>
    <row r="275" spans="1:55" s="10" customFormat="1" ht="16.5" customHeight="1" x14ac:dyDescent="0.2">
      <c r="A275" s="31">
        <f>ROW(B275)-2</f>
        <v>273</v>
      </c>
      <c r="B275" s="12" t="s">
        <v>339</v>
      </c>
      <c r="C275" s="13"/>
      <c r="D275" s="13"/>
      <c r="E275" s="13"/>
      <c r="F275" s="13"/>
      <c r="G275" s="14"/>
      <c r="H275" s="14"/>
      <c r="I275" s="13"/>
      <c r="J275" s="13"/>
      <c r="K275" s="14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4"/>
      <c r="Y275" s="14"/>
      <c r="Z275" s="14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4"/>
      <c r="AO275" s="14"/>
      <c r="AP275" s="14"/>
      <c r="AQ275" s="14"/>
      <c r="AR275" s="32">
        <f>IF(AT275=3,3,IF(AT275=4,5,IF(AT275=5,7,0)))</f>
        <v>0</v>
      </c>
      <c r="AS275" s="39">
        <f>SUM(C275:AQ275)</f>
        <v>0</v>
      </c>
      <c r="AT275" s="33">
        <f>COUNTIF(AX275:BC275,"&gt;0")</f>
        <v>0</v>
      </c>
      <c r="AU275" s="34" t="str">
        <f>IF(AV275&gt;0,"Yes","")</f>
        <v/>
      </c>
      <c r="AV275" s="31">
        <f>COUNTIF(C275:AR275,"M")</f>
        <v>0</v>
      </c>
      <c r="AW275" s="33">
        <f>AS275+IF(AND(AT275&gt;1,AV275&gt;0),1000,0)+IF(AT275&gt;1,500,0)+AV275/1000000</f>
        <v>0</v>
      </c>
      <c r="AX275" s="33">
        <f t="shared" si="17"/>
        <v>0</v>
      </c>
      <c r="AY275" s="33">
        <f t="shared" si="17"/>
        <v>0</v>
      </c>
      <c r="AZ275" s="33">
        <f t="shared" si="17"/>
        <v>0</v>
      </c>
      <c r="BA275" s="33">
        <f t="shared" si="17"/>
        <v>0</v>
      </c>
      <c r="BB275" s="33"/>
      <c r="BC275" s="35">
        <f t="shared" si="18"/>
        <v>0</v>
      </c>
    </row>
    <row r="276" spans="1:55" s="10" customFormat="1" ht="16.5" customHeight="1" x14ac:dyDescent="0.2">
      <c r="A276" s="31">
        <f>ROW(B276)-2</f>
        <v>274</v>
      </c>
      <c r="B276" s="12" t="s">
        <v>340</v>
      </c>
      <c r="C276" s="13"/>
      <c r="D276" s="13"/>
      <c r="E276" s="13"/>
      <c r="F276" s="13"/>
      <c r="G276" s="14"/>
      <c r="H276" s="14"/>
      <c r="I276" s="13"/>
      <c r="J276" s="13"/>
      <c r="K276" s="14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4"/>
      <c r="Z276" s="14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4"/>
      <c r="AO276" s="14"/>
      <c r="AP276" s="14"/>
      <c r="AQ276" s="14"/>
      <c r="AR276" s="32">
        <f>IF(AT276=3,3,IF(AT276=4,5,IF(AT276=5,7,0)))</f>
        <v>0</v>
      </c>
      <c r="AS276" s="39">
        <f>SUM(C276:AQ276)</f>
        <v>0</v>
      </c>
      <c r="AT276" s="33">
        <f>COUNTIF(AX276:BC276,"&gt;0")</f>
        <v>0</v>
      </c>
      <c r="AU276" s="34" t="str">
        <f>IF(AV276&gt;0,"Yes","")</f>
        <v/>
      </c>
      <c r="AV276" s="31">
        <f>COUNTIF(C276:AR276,"M")</f>
        <v>0</v>
      </c>
      <c r="AW276" s="33">
        <f>AS276+IF(AND(AT276&gt;1,AV276&gt;0),1000,0)+IF(AT276&gt;1,500,0)+AV276/1000000</f>
        <v>0</v>
      </c>
      <c r="AX276" s="33">
        <f t="shared" si="17"/>
        <v>0</v>
      </c>
      <c r="AY276" s="33">
        <f t="shared" si="17"/>
        <v>0</v>
      </c>
      <c r="AZ276" s="33">
        <f t="shared" si="17"/>
        <v>0</v>
      </c>
      <c r="BA276" s="33">
        <f t="shared" si="17"/>
        <v>0</v>
      </c>
      <c r="BB276" s="33"/>
      <c r="BC276" s="35">
        <f t="shared" si="18"/>
        <v>0</v>
      </c>
    </row>
    <row r="277" spans="1:55" s="10" customFormat="1" ht="16.5" customHeight="1" x14ac:dyDescent="0.2">
      <c r="A277" s="31">
        <f>ROW(B277)-2</f>
        <v>275</v>
      </c>
      <c r="B277" s="12" t="s">
        <v>341</v>
      </c>
      <c r="C277" s="13"/>
      <c r="D277" s="13"/>
      <c r="E277" s="13"/>
      <c r="F277" s="13"/>
      <c r="G277" s="14"/>
      <c r="H277" s="14"/>
      <c r="I277" s="13"/>
      <c r="J277" s="13"/>
      <c r="K277" s="14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4"/>
      <c r="Y277" s="14"/>
      <c r="Z277" s="14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4"/>
      <c r="AO277" s="14"/>
      <c r="AP277" s="14"/>
      <c r="AQ277" s="14"/>
      <c r="AR277" s="32">
        <f>IF(AT277=3,3,IF(AT277=4,5,IF(AT277=5,7,0)))</f>
        <v>0</v>
      </c>
      <c r="AS277" s="39">
        <f>SUM(C277:AQ277)</f>
        <v>0</v>
      </c>
      <c r="AT277" s="33">
        <f>COUNTIF(AX277:BC277,"&gt;0")</f>
        <v>0</v>
      </c>
      <c r="AU277" s="34" t="str">
        <f>IF(AV277&gt;0,"Yes","")</f>
        <v/>
      </c>
      <c r="AV277" s="31">
        <f>COUNTIF(C277:AR277,"M")</f>
        <v>0</v>
      </c>
      <c r="AW277" s="33">
        <f>AS277+IF(AND(AT277&gt;1,AV277&gt;0),1000,0)+IF(AT277&gt;1,500,0)+AV277/1000000</f>
        <v>0</v>
      </c>
      <c r="AX277" s="33">
        <f t="shared" ref="AX277:BA297" si="19">SUMIF(Events,AX$2,$C277:$AQ277)</f>
        <v>0</v>
      </c>
      <c r="AY277" s="33">
        <f t="shared" si="19"/>
        <v>0</v>
      </c>
      <c r="AZ277" s="33">
        <f t="shared" si="19"/>
        <v>0</v>
      </c>
      <c r="BA277" s="33">
        <f t="shared" si="19"/>
        <v>0</v>
      </c>
      <c r="BB277" s="33"/>
      <c r="BC277" s="35">
        <f t="shared" si="18"/>
        <v>0</v>
      </c>
    </row>
    <row r="278" spans="1:55" s="10" customFormat="1" ht="16.5" customHeight="1" x14ac:dyDescent="0.2">
      <c r="A278" s="31">
        <f>ROW(B278)-2</f>
        <v>276</v>
      </c>
      <c r="B278" s="12" t="s">
        <v>342</v>
      </c>
      <c r="C278" s="13"/>
      <c r="D278" s="13"/>
      <c r="E278" s="13"/>
      <c r="F278" s="13"/>
      <c r="G278" s="14"/>
      <c r="H278" s="14"/>
      <c r="I278" s="13"/>
      <c r="J278" s="13"/>
      <c r="K278" s="14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4"/>
      <c r="Z278" s="14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4"/>
      <c r="AO278" s="14"/>
      <c r="AP278" s="14"/>
      <c r="AQ278" s="14"/>
      <c r="AR278" s="32">
        <f>IF(AT278=3,3,IF(AT278=4,5,IF(AT278=5,7,0)))</f>
        <v>0</v>
      </c>
      <c r="AS278" s="39">
        <f>SUM(C278:AQ278)</f>
        <v>0</v>
      </c>
      <c r="AT278" s="33">
        <f>COUNTIF(AX278:BC278,"&gt;0")</f>
        <v>0</v>
      </c>
      <c r="AU278" s="34" t="str">
        <f>IF(AV278&gt;0,"Yes","")</f>
        <v/>
      </c>
      <c r="AV278" s="31">
        <f>COUNTIF(C278:AR278,"M")</f>
        <v>0</v>
      </c>
      <c r="AW278" s="33">
        <f>AS278+IF(AND(AT278&gt;1,AV278&gt;0),1000,0)+IF(AT278&gt;1,500,0)+AV278/1000000</f>
        <v>0</v>
      </c>
      <c r="AX278" s="33">
        <f t="shared" si="19"/>
        <v>0</v>
      </c>
      <c r="AY278" s="33">
        <f t="shared" si="19"/>
        <v>0</v>
      </c>
      <c r="AZ278" s="33">
        <f t="shared" si="19"/>
        <v>0</v>
      </c>
      <c r="BA278" s="33">
        <f t="shared" si="19"/>
        <v>0</v>
      </c>
      <c r="BB278" s="33"/>
      <c r="BC278" s="35">
        <f t="shared" si="18"/>
        <v>0</v>
      </c>
    </row>
    <row r="279" spans="1:55" s="10" customFormat="1" ht="16.5" customHeight="1" x14ac:dyDescent="0.2">
      <c r="A279" s="31">
        <f>ROW(B279)-2</f>
        <v>277</v>
      </c>
      <c r="B279" s="12" t="s">
        <v>343</v>
      </c>
      <c r="C279" s="13"/>
      <c r="D279" s="13"/>
      <c r="E279" s="13"/>
      <c r="F279" s="13"/>
      <c r="G279" s="14"/>
      <c r="H279" s="14"/>
      <c r="I279" s="13"/>
      <c r="J279" s="13"/>
      <c r="K279" s="14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4"/>
      <c r="Y279" s="14"/>
      <c r="Z279" s="14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4"/>
      <c r="AO279" s="14"/>
      <c r="AP279" s="14"/>
      <c r="AQ279" s="14"/>
      <c r="AR279" s="32">
        <f>IF(AT279=3,3,IF(AT279=4,5,IF(AT279=5,7,0)))</f>
        <v>0</v>
      </c>
      <c r="AS279" s="39">
        <f>SUM(C279:AQ279)</f>
        <v>0</v>
      </c>
      <c r="AT279" s="33">
        <f>COUNTIF(AX279:BC279,"&gt;0")</f>
        <v>0</v>
      </c>
      <c r="AU279" s="34" t="str">
        <f>IF(AV279&gt;0,"Yes","")</f>
        <v/>
      </c>
      <c r="AV279" s="31">
        <f>COUNTIF(C279:AR279,"M")</f>
        <v>0</v>
      </c>
      <c r="AW279" s="33">
        <f>AS279+IF(AND(AT279&gt;1,AV279&gt;0),1000,0)+IF(AT279&gt;1,500,0)+AV279/1000000</f>
        <v>0</v>
      </c>
      <c r="AX279" s="33">
        <f t="shared" si="19"/>
        <v>0</v>
      </c>
      <c r="AY279" s="33">
        <f t="shared" si="19"/>
        <v>0</v>
      </c>
      <c r="AZ279" s="33">
        <f t="shared" si="19"/>
        <v>0</v>
      </c>
      <c r="BA279" s="33">
        <f t="shared" si="19"/>
        <v>0</v>
      </c>
      <c r="BB279" s="33"/>
      <c r="BC279" s="35">
        <f t="shared" si="18"/>
        <v>0</v>
      </c>
    </row>
    <row r="280" spans="1:55" s="10" customFormat="1" ht="16.5" customHeight="1" x14ac:dyDescent="0.2">
      <c r="A280" s="31">
        <f>ROW(B280)-2</f>
        <v>278</v>
      </c>
      <c r="B280" s="12" t="s">
        <v>210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4"/>
      <c r="Z280" s="14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4"/>
      <c r="AO280" s="14"/>
      <c r="AP280" s="14"/>
      <c r="AQ280" s="14"/>
      <c r="AR280" s="32">
        <f>IF(AT280=3,3,IF(AT280=4,5,IF(AT280=5,7,0)))</f>
        <v>0</v>
      </c>
      <c r="AS280" s="39">
        <f>SUM(C280:AQ280)</f>
        <v>0</v>
      </c>
      <c r="AT280" s="33">
        <f>COUNTIF(AX280:BC280,"&gt;0")</f>
        <v>0</v>
      </c>
      <c r="AU280" s="34" t="str">
        <f>IF(AV280&gt;0,"Yes","")</f>
        <v/>
      </c>
      <c r="AV280" s="31">
        <f>COUNTIF(C280:AR280,"M")</f>
        <v>0</v>
      </c>
      <c r="AW280" s="33">
        <f>AS280+IF(AND(AT280&gt;1,AV280&gt;0),1000,0)+IF(AT280&gt;1,500,0)+AV280/1000000</f>
        <v>0</v>
      </c>
      <c r="AX280" s="33">
        <f t="shared" si="19"/>
        <v>0</v>
      </c>
      <c r="AY280" s="33">
        <f t="shared" si="19"/>
        <v>0</v>
      </c>
      <c r="AZ280" s="33">
        <f t="shared" si="19"/>
        <v>0</v>
      </c>
      <c r="BA280" s="33">
        <f t="shared" si="19"/>
        <v>0</v>
      </c>
      <c r="BB280" s="33"/>
      <c r="BC280" s="35">
        <f t="shared" si="18"/>
        <v>0</v>
      </c>
    </row>
    <row r="281" spans="1:55" s="10" customFormat="1" ht="16.5" customHeight="1" x14ac:dyDescent="0.2">
      <c r="A281" s="31">
        <f>ROW(B281)-2</f>
        <v>279</v>
      </c>
      <c r="B281" s="12" t="s">
        <v>552</v>
      </c>
      <c r="C281" s="13"/>
      <c r="D281" s="13"/>
      <c r="E281" s="13"/>
      <c r="F281" s="13"/>
      <c r="G281" s="14"/>
      <c r="H281" s="14"/>
      <c r="I281" s="13"/>
      <c r="J281" s="13"/>
      <c r="K281" s="14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  <c r="Y281" s="14"/>
      <c r="Z281" s="14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4"/>
      <c r="AO281" s="14"/>
      <c r="AP281" s="14"/>
      <c r="AQ281" s="14"/>
      <c r="AR281" s="32">
        <f>IF(AT281=3,3,IF(AT281=4,5,IF(AT281=5,7,0)))</f>
        <v>0</v>
      </c>
      <c r="AS281" s="39">
        <f>SUM(C281:AQ281)</f>
        <v>0</v>
      </c>
      <c r="AT281" s="33">
        <f>COUNTIF(AX281:BC281,"&gt;0")</f>
        <v>0</v>
      </c>
      <c r="AU281" s="34" t="str">
        <f>IF(AV281&gt;0,"Yes","")</f>
        <v/>
      </c>
      <c r="AV281" s="31">
        <f>COUNTIF(C281:AR281,"M")</f>
        <v>0</v>
      </c>
      <c r="AW281" s="33">
        <f>AS281+IF(AND(AT281&gt;1,AV281&gt;0),1000,0)+IF(AT281&gt;1,500,0)+AV281/1000000</f>
        <v>0</v>
      </c>
      <c r="AX281" s="33">
        <f t="shared" si="19"/>
        <v>0</v>
      </c>
      <c r="AY281" s="33">
        <f t="shared" si="19"/>
        <v>0</v>
      </c>
      <c r="AZ281" s="33">
        <f t="shared" si="19"/>
        <v>0</v>
      </c>
      <c r="BA281" s="33">
        <f t="shared" si="19"/>
        <v>0</v>
      </c>
      <c r="BB281" s="33"/>
      <c r="BC281" s="35">
        <f t="shared" si="18"/>
        <v>0</v>
      </c>
    </row>
    <row r="282" spans="1:55" s="10" customFormat="1" ht="16.5" customHeight="1" x14ac:dyDescent="0.2">
      <c r="A282" s="31">
        <f>ROW(B282)-2</f>
        <v>280</v>
      </c>
      <c r="B282" s="12" t="s">
        <v>137</v>
      </c>
      <c r="C282" s="13"/>
      <c r="D282" s="13"/>
      <c r="E282" s="13"/>
      <c r="F282" s="13"/>
      <c r="G282" s="14"/>
      <c r="H282" s="14"/>
      <c r="I282" s="13"/>
      <c r="J282" s="13"/>
      <c r="K282" s="14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4"/>
      <c r="Z282" s="14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4"/>
      <c r="AO282" s="14"/>
      <c r="AP282" s="14"/>
      <c r="AQ282" s="14"/>
      <c r="AR282" s="32">
        <f>IF(AT282=3,3,IF(AT282=4,5,IF(AT282=5,7,0)))</f>
        <v>0</v>
      </c>
      <c r="AS282" s="39">
        <f>SUM(C282:AQ282)</f>
        <v>0</v>
      </c>
      <c r="AT282" s="33">
        <f>COUNTIF(AX282:BC282,"&gt;0")</f>
        <v>0</v>
      </c>
      <c r="AU282" s="34" t="str">
        <f>IF(AV282&gt;0,"Yes","")</f>
        <v/>
      </c>
      <c r="AV282" s="31">
        <f>COUNTIF(C282:AR282,"M")</f>
        <v>0</v>
      </c>
      <c r="AW282" s="33">
        <f>AS282+IF(AND(AT282&gt;1,AV282&gt;0),1000,0)+IF(AT282&gt;1,500,0)+AV282/1000000</f>
        <v>0</v>
      </c>
      <c r="AX282" s="33">
        <f t="shared" si="19"/>
        <v>0</v>
      </c>
      <c r="AY282" s="33">
        <f t="shared" si="19"/>
        <v>0</v>
      </c>
      <c r="AZ282" s="33">
        <f t="shared" si="19"/>
        <v>0</v>
      </c>
      <c r="BA282" s="33">
        <f t="shared" si="19"/>
        <v>0</v>
      </c>
      <c r="BB282" s="33"/>
      <c r="BC282" s="35">
        <f t="shared" si="18"/>
        <v>0</v>
      </c>
    </row>
    <row r="283" spans="1:55" s="10" customFormat="1" ht="16.5" customHeight="1" x14ac:dyDescent="0.2">
      <c r="A283" s="31">
        <f>ROW(B283)-2</f>
        <v>281</v>
      </c>
      <c r="B283" s="12" t="s">
        <v>344</v>
      </c>
      <c r="C283" s="13"/>
      <c r="D283" s="13"/>
      <c r="E283" s="13"/>
      <c r="F283" s="13"/>
      <c r="G283" s="14"/>
      <c r="H283" s="14"/>
      <c r="I283" s="13"/>
      <c r="J283" s="13"/>
      <c r="K283" s="14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4"/>
      <c r="Y283" s="14"/>
      <c r="Z283" s="14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4"/>
      <c r="AO283" s="14"/>
      <c r="AP283" s="14"/>
      <c r="AQ283" s="14"/>
      <c r="AR283" s="32">
        <f>IF(AT283=3,3,IF(AT283=4,5,IF(AT283=5,7,0)))</f>
        <v>0</v>
      </c>
      <c r="AS283" s="39">
        <f>SUM(C283:AQ283)</f>
        <v>0</v>
      </c>
      <c r="AT283" s="33">
        <f>COUNTIF(AX283:BC283,"&gt;0")</f>
        <v>0</v>
      </c>
      <c r="AU283" s="34" t="str">
        <f>IF(AV283&gt;0,"Yes","")</f>
        <v/>
      </c>
      <c r="AV283" s="31">
        <f>COUNTIF(C283:AR283,"M")</f>
        <v>0</v>
      </c>
      <c r="AW283" s="33">
        <f>AS283+IF(AND(AT283&gt;1,AV283&gt;0),1000,0)+IF(AT283&gt;1,500,0)+AV283/1000000</f>
        <v>0</v>
      </c>
      <c r="AX283" s="33">
        <f t="shared" si="19"/>
        <v>0</v>
      </c>
      <c r="AY283" s="33">
        <f t="shared" si="19"/>
        <v>0</v>
      </c>
      <c r="AZ283" s="33">
        <f t="shared" si="19"/>
        <v>0</v>
      </c>
      <c r="BA283" s="33">
        <f t="shared" si="19"/>
        <v>0</v>
      </c>
      <c r="BB283" s="33"/>
      <c r="BC283" s="35">
        <f t="shared" si="18"/>
        <v>0</v>
      </c>
    </row>
    <row r="284" spans="1:55" s="10" customFormat="1" ht="16.5" customHeight="1" x14ac:dyDescent="0.2">
      <c r="A284" s="31">
        <f>ROW(B284)-2</f>
        <v>282</v>
      </c>
      <c r="B284" s="12" t="s">
        <v>345</v>
      </c>
      <c r="C284" s="13"/>
      <c r="D284" s="13"/>
      <c r="E284" s="13"/>
      <c r="F284" s="13"/>
      <c r="G284" s="14"/>
      <c r="H284" s="14"/>
      <c r="I284" s="13"/>
      <c r="J284" s="13"/>
      <c r="K284" s="14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4"/>
      <c r="Z284" s="14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4"/>
      <c r="AO284" s="14"/>
      <c r="AP284" s="14"/>
      <c r="AQ284" s="14"/>
      <c r="AR284" s="32">
        <f>IF(AT284=3,3,IF(AT284=4,5,IF(AT284=5,7,0)))</f>
        <v>0</v>
      </c>
      <c r="AS284" s="39">
        <f>SUM(C284:AQ284)</f>
        <v>0</v>
      </c>
      <c r="AT284" s="33">
        <f>COUNTIF(AX284:BC284,"&gt;0")</f>
        <v>0</v>
      </c>
      <c r="AU284" s="34" t="str">
        <f>IF(AV284&gt;0,"Yes","")</f>
        <v/>
      </c>
      <c r="AV284" s="31">
        <f>COUNTIF(C284:AR284,"M")</f>
        <v>0</v>
      </c>
      <c r="AW284" s="33">
        <f>AS284+IF(AND(AT284&gt;1,AV284&gt;0),1000,0)+IF(AT284&gt;1,500,0)+AV284/1000000</f>
        <v>0</v>
      </c>
      <c r="AX284" s="33">
        <f t="shared" si="19"/>
        <v>0</v>
      </c>
      <c r="AY284" s="33">
        <f t="shared" si="19"/>
        <v>0</v>
      </c>
      <c r="AZ284" s="33">
        <f t="shared" si="19"/>
        <v>0</v>
      </c>
      <c r="BA284" s="33">
        <f t="shared" si="19"/>
        <v>0</v>
      </c>
      <c r="BB284" s="33"/>
      <c r="BC284" s="35">
        <f t="shared" si="18"/>
        <v>0</v>
      </c>
    </row>
    <row r="285" spans="1:55" s="10" customFormat="1" ht="16.5" customHeight="1" x14ac:dyDescent="0.2">
      <c r="A285" s="31">
        <f>ROW(B285)-2</f>
        <v>283</v>
      </c>
      <c r="B285" s="12" t="s">
        <v>35</v>
      </c>
      <c r="C285" s="13"/>
      <c r="D285" s="13"/>
      <c r="E285" s="13"/>
      <c r="F285" s="13"/>
      <c r="G285" s="14"/>
      <c r="H285" s="14"/>
      <c r="I285" s="13"/>
      <c r="J285" s="13"/>
      <c r="K285" s="14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4"/>
      <c r="Y285" s="14"/>
      <c r="Z285" s="14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4"/>
      <c r="AO285" s="14"/>
      <c r="AP285" s="14"/>
      <c r="AQ285" s="14"/>
      <c r="AR285" s="32">
        <f>IF(AT285=3,3,IF(AT285=4,5,IF(AT285=5,7,0)))</f>
        <v>0</v>
      </c>
      <c r="AS285" s="39">
        <f>SUM(C285:AQ285)</f>
        <v>0</v>
      </c>
      <c r="AT285" s="33">
        <f>COUNTIF(AX285:BC285,"&gt;0")</f>
        <v>0</v>
      </c>
      <c r="AU285" s="34" t="str">
        <f>IF(AV285&gt;0,"Yes","")</f>
        <v/>
      </c>
      <c r="AV285" s="31">
        <f>COUNTIF(C285:AR285,"M")</f>
        <v>0</v>
      </c>
      <c r="AW285" s="33">
        <f>AS285+IF(AND(AT285&gt;1,AV285&gt;0),1000,0)+IF(AT285&gt;1,500,0)+AV285/1000000</f>
        <v>0</v>
      </c>
      <c r="AX285" s="33">
        <f t="shared" si="19"/>
        <v>0</v>
      </c>
      <c r="AY285" s="33">
        <f t="shared" si="19"/>
        <v>0</v>
      </c>
      <c r="AZ285" s="33">
        <f t="shared" si="19"/>
        <v>0</v>
      </c>
      <c r="BA285" s="33">
        <f t="shared" si="19"/>
        <v>0</v>
      </c>
      <c r="BB285" s="33"/>
      <c r="BC285" s="35">
        <f t="shared" si="18"/>
        <v>0</v>
      </c>
    </row>
    <row r="286" spans="1:55" s="10" customFormat="1" ht="16.5" customHeight="1" x14ac:dyDescent="0.2">
      <c r="A286" s="31">
        <f>ROW(B286)-2</f>
        <v>284</v>
      </c>
      <c r="B286" s="12" t="s">
        <v>346</v>
      </c>
      <c r="C286" s="13"/>
      <c r="D286" s="13"/>
      <c r="E286" s="13"/>
      <c r="F286" s="13"/>
      <c r="G286" s="14"/>
      <c r="H286" s="14"/>
      <c r="I286" s="13"/>
      <c r="J286" s="13"/>
      <c r="K286" s="14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4"/>
      <c r="Z286" s="14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4"/>
      <c r="AO286" s="14"/>
      <c r="AP286" s="14"/>
      <c r="AQ286" s="14"/>
      <c r="AR286" s="32">
        <f>IF(AT286=3,3,IF(AT286=4,5,IF(AT286=5,7,0)))</f>
        <v>0</v>
      </c>
      <c r="AS286" s="39">
        <f>SUM(C286:AQ286)</f>
        <v>0</v>
      </c>
      <c r="AT286" s="33">
        <f>COUNTIF(AX286:BC286,"&gt;0")</f>
        <v>0</v>
      </c>
      <c r="AU286" s="34" t="str">
        <f>IF(AV286&gt;0,"Yes","")</f>
        <v/>
      </c>
      <c r="AV286" s="31">
        <f>COUNTIF(C286:AR286,"M")</f>
        <v>0</v>
      </c>
      <c r="AW286" s="33">
        <f>AS286+IF(AND(AT286&gt;1,AV286&gt;0),1000,0)+IF(AT286&gt;1,500,0)+AV286/1000000</f>
        <v>0</v>
      </c>
      <c r="AX286" s="33">
        <f t="shared" si="19"/>
        <v>0</v>
      </c>
      <c r="AY286" s="33">
        <f t="shared" si="19"/>
        <v>0</v>
      </c>
      <c r="AZ286" s="33">
        <f t="shared" si="19"/>
        <v>0</v>
      </c>
      <c r="BA286" s="33">
        <f t="shared" si="19"/>
        <v>0</v>
      </c>
      <c r="BB286" s="33"/>
      <c r="BC286" s="35">
        <f t="shared" si="18"/>
        <v>0</v>
      </c>
    </row>
    <row r="287" spans="1:55" s="10" customFormat="1" ht="16.5" customHeight="1" x14ac:dyDescent="0.2">
      <c r="A287" s="31">
        <f>ROW(B287)-2</f>
        <v>285</v>
      </c>
      <c r="B287" s="12" t="s">
        <v>347</v>
      </c>
      <c r="C287" s="13"/>
      <c r="D287" s="13"/>
      <c r="E287" s="13"/>
      <c r="F287" s="13"/>
      <c r="G287" s="14"/>
      <c r="H287" s="14"/>
      <c r="I287" s="13"/>
      <c r="J287" s="13"/>
      <c r="K287" s="14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4"/>
      <c r="Y287" s="14"/>
      <c r="Z287" s="14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4"/>
      <c r="AO287" s="14"/>
      <c r="AP287" s="14"/>
      <c r="AQ287" s="14"/>
      <c r="AR287" s="32">
        <f>IF(AT287=3,3,IF(AT287=4,5,IF(AT287=5,7,0)))</f>
        <v>0</v>
      </c>
      <c r="AS287" s="39">
        <f>SUM(C287:AQ287)</f>
        <v>0</v>
      </c>
      <c r="AT287" s="33">
        <f>COUNTIF(AX287:BC287,"&gt;0")</f>
        <v>0</v>
      </c>
      <c r="AU287" s="34" t="str">
        <f>IF(AV287&gt;0,"Yes","")</f>
        <v/>
      </c>
      <c r="AV287" s="31">
        <f>COUNTIF(C287:AR287,"M")</f>
        <v>0</v>
      </c>
      <c r="AW287" s="33">
        <f>AS287+IF(AND(AT287&gt;1,AV287&gt;0),1000,0)+IF(AT287&gt;1,500,0)+AV287/1000000</f>
        <v>0</v>
      </c>
      <c r="AX287" s="33">
        <f t="shared" si="19"/>
        <v>0</v>
      </c>
      <c r="AY287" s="33">
        <f t="shared" si="19"/>
        <v>0</v>
      </c>
      <c r="AZ287" s="33">
        <f t="shared" si="19"/>
        <v>0</v>
      </c>
      <c r="BA287" s="33">
        <f t="shared" si="19"/>
        <v>0</v>
      </c>
      <c r="BB287" s="33"/>
      <c r="BC287" s="35">
        <f t="shared" si="18"/>
        <v>0</v>
      </c>
    </row>
    <row r="288" spans="1:55" s="10" customFormat="1" ht="16.5" customHeight="1" x14ac:dyDescent="0.2">
      <c r="A288" s="31">
        <f>ROW(B288)-2</f>
        <v>286</v>
      </c>
      <c r="B288" s="12" t="s">
        <v>348</v>
      </c>
      <c r="C288" s="13"/>
      <c r="D288" s="13"/>
      <c r="E288" s="13"/>
      <c r="F288" s="13"/>
      <c r="G288" s="14"/>
      <c r="H288" s="14"/>
      <c r="I288" s="13"/>
      <c r="J288" s="13"/>
      <c r="K288" s="14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4"/>
      <c r="Z288" s="14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4"/>
      <c r="AO288" s="14"/>
      <c r="AP288" s="14"/>
      <c r="AQ288" s="14"/>
      <c r="AR288" s="32">
        <f>IF(AT288=3,3,IF(AT288=4,5,IF(AT288=5,7,0)))</f>
        <v>0</v>
      </c>
      <c r="AS288" s="39">
        <f>SUM(C288:AQ288)</f>
        <v>0</v>
      </c>
      <c r="AT288" s="33">
        <f>COUNTIF(AX288:BC288,"&gt;0")</f>
        <v>0</v>
      </c>
      <c r="AU288" s="34" t="str">
        <f>IF(AV288&gt;0,"Yes","")</f>
        <v/>
      </c>
      <c r="AV288" s="31">
        <f>COUNTIF(C288:AR288,"M")</f>
        <v>0</v>
      </c>
      <c r="AW288" s="33">
        <f>AS288+IF(AND(AT288&gt;1,AV288&gt;0),1000,0)+IF(AT288&gt;1,500,0)+AV288/1000000</f>
        <v>0</v>
      </c>
      <c r="AX288" s="33">
        <f t="shared" si="19"/>
        <v>0</v>
      </c>
      <c r="AY288" s="33">
        <f t="shared" si="19"/>
        <v>0</v>
      </c>
      <c r="AZ288" s="33">
        <f t="shared" si="19"/>
        <v>0</v>
      </c>
      <c r="BA288" s="33">
        <f t="shared" si="19"/>
        <v>0</v>
      </c>
      <c r="BB288" s="33"/>
      <c r="BC288" s="35">
        <f t="shared" si="18"/>
        <v>0</v>
      </c>
    </row>
    <row r="289" spans="1:55" s="10" customFormat="1" ht="16.5" customHeight="1" x14ac:dyDescent="0.2">
      <c r="A289" s="31">
        <f>ROW(B289)-2</f>
        <v>287</v>
      </c>
      <c r="B289" s="12" t="s">
        <v>51</v>
      </c>
      <c r="C289" s="13"/>
      <c r="D289" s="13"/>
      <c r="E289" s="13"/>
      <c r="F289" s="13"/>
      <c r="G289" s="14"/>
      <c r="H289" s="14"/>
      <c r="I289" s="13"/>
      <c r="J289" s="13"/>
      <c r="K289" s="14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4"/>
      <c r="Y289" s="14"/>
      <c r="Z289" s="14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4"/>
      <c r="AO289" s="14"/>
      <c r="AP289" s="14"/>
      <c r="AQ289" s="14"/>
      <c r="AR289" s="32">
        <f>IF(AT289=3,3,IF(AT289=4,5,IF(AT289=5,7,0)))</f>
        <v>0</v>
      </c>
      <c r="AS289" s="39">
        <f>SUM(C289:AQ289)</f>
        <v>0</v>
      </c>
      <c r="AT289" s="33">
        <f>COUNTIF(AX289:BC289,"&gt;0")</f>
        <v>0</v>
      </c>
      <c r="AU289" s="34" t="str">
        <f>IF(AV289&gt;0,"Yes","")</f>
        <v/>
      </c>
      <c r="AV289" s="31">
        <f>COUNTIF(C289:AR289,"M")</f>
        <v>0</v>
      </c>
      <c r="AW289" s="33">
        <f>AS289+IF(AND(AT289&gt;1,AV289&gt;0),1000,0)+IF(AT289&gt;1,500,0)+AV289/1000000</f>
        <v>0</v>
      </c>
      <c r="AX289" s="33">
        <f t="shared" si="19"/>
        <v>0</v>
      </c>
      <c r="AY289" s="33">
        <f t="shared" si="19"/>
        <v>0</v>
      </c>
      <c r="AZ289" s="33">
        <f t="shared" si="19"/>
        <v>0</v>
      </c>
      <c r="BA289" s="33">
        <f t="shared" si="19"/>
        <v>0</v>
      </c>
      <c r="BB289" s="33"/>
      <c r="BC289" s="35">
        <f t="shared" si="18"/>
        <v>0</v>
      </c>
    </row>
    <row r="290" spans="1:55" s="10" customFormat="1" ht="16.5" customHeight="1" x14ac:dyDescent="0.2">
      <c r="A290" s="31">
        <f>ROW(B290)-2</f>
        <v>288</v>
      </c>
      <c r="B290" s="12" t="s">
        <v>96</v>
      </c>
      <c r="C290" s="13"/>
      <c r="D290" s="13"/>
      <c r="E290" s="13"/>
      <c r="F290" s="13"/>
      <c r="G290" s="14"/>
      <c r="H290" s="14"/>
      <c r="I290" s="13"/>
      <c r="J290" s="13"/>
      <c r="K290" s="14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4"/>
      <c r="Z290" s="14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4"/>
      <c r="AO290" s="14"/>
      <c r="AP290" s="14"/>
      <c r="AQ290" s="14"/>
      <c r="AR290" s="32">
        <f>IF(AT290=3,3,IF(AT290=4,5,IF(AT290=5,7,0)))</f>
        <v>0</v>
      </c>
      <c r="AS290" s="39">
        <f>SUM(C290:AQ290)</f>
        <v>0</v>
      </c>
      <c r="AT290" s="33">
        <f>COUNTIF(AX290:BC290,"&gt;0")</f>
        <v>0</v>
      </c>
      <c r="AU290" s="34" t="str">
        <f>IF(AV290&gt;0,"Yes","")</f>
        <v/>
      </c>
      <c r="AV290" s="31">
        <f>COUNTIF(C290:AR290,"M")</f>
        <v>0</v>
      </c>
      <c r="AW290" s="33">
        <f>AS290+IF(AND(AT290&gt;1,AV290&gt;0),1000,0)+IF(AT290&gt;1,500,0)+AV290/1000000</f>
        <v>0</v>
      </c>
      <c r="AX290" s="33">
        <f t="shared" si="19"/>
        <v>0</v>
      </c>
      <c r="AY290" s="33">
        <f t="shared" si="19"/>
        <v>0</v>
      </c>
      <c r="AZ290" s="33">
        <f t="shared" si="19"/>
        <v>0</v>
      </c>
      <c r="BA290" s="33">
        <f t="shared" si="19"/>
        <v>0</v>
      </c>
      <c r="BB290" s="33"/>
      <c r="BC290" s="35">
        <f t="shared" si="18"/>
        <v>0</v>
      </c>
    </row>
    <row r="291" spans="1:55" s="10" customFormat="1" ht="16.5" customHeight="1" x14ac:dyDescent="0.2">
      <c r="A291" s="31">
        <f>ROW(B291)-2</f>
        <v>289</v>
      </c>
      <c r="B291" s="12" t="s">
        <v>349</v>
      </c>
      <c r="C291" s="13"/>
      <c r="D291" s="13"/>
      <c r="E291" s="13"/>
      <c r="F291" s="13"/>
      <c r="G291" s="14"/>
      <c r="H291" s="14"/>
      <c r="I291" s="13"/>
      <c r="J291" s="13"/>
      <c r="K291" s="14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4"/>
      <c r="Y291" s="14"/>
      <c r="Z291" s="14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4"/>
      <c r="AO291" s="14"/>
      <c r="AP291" s="14"/>
      <c r="AQ291" s="14"/>
      <c r="AR291" s="32">
        <f>IF(AT291=3,3,IF(AT291=4,5,IF(AT291=5,7,0)))</f>
        <v>0</v>
      </c>
      <c r="AS291" s="39">
        <f>SUM(C291:AQ291)</f>
        <v>0</v>
      </c>
      <c r="AT291" s="33">
        <f>COUNTIF(AX291:BC291,"&gt;0")</f>
        <v>0</v>
      </c>
      <c r="AU291" s="34" t="str">
        <f>IF(AV291&gt;0,"Yes","")</f>
        <v/>
      </c>
      <c r="AV291" s="31">
        <f>COUNTIF(C291:AR291,"M")</f>
        <v>0</v>
      </c>
      <c r="AW291" s="33">
        <f>AS291+IF(AND(AT291&gt;1,AV291&gt;0),1000,0)+IF(AT291&gt;1,500,0)+AV291/1000000</f>
        <v>0</v>
      </c>
      <c r="AX291" s="33">
        <f t="shared" si="19"/>
        <v>0</v>
      </c>
      <c r="AY291" s="33">
        <f t="shared" si="19"/>
        <v>0</v>
      </c>
      <c r="AZ291" s="33">
        <f t="shared" si="19"/>
        <v>0</v>
      </c>
      <c r="BA291" s="33">
        <f t="shared" si="19"/>
        <v>0</v>
      </c>
      <c r="BB291" s="33"/>
      <c r="BC291" s="35">
        <f t="shared" si="18"/>
        <v>0</v>
      </c>
    </row>
    <row r="292" spans="1:55" s="10" customFormat="1" ht="16.5" customHeight="1" x14ac:dyDescent="0.2">
      <c r="A292" s="31">
        <f>ROW(B292)-2</f>
        <v>290</v>
      </c>
      <c r="B292" s="12" t="s">
        <v>350</v>
      </c>
      <c r="C292" s="13"/>
      <c r="D292" s="13"/>
      <c r="E292" s="13"/>
      <c r="F292" s="13"/>
      <c r="G292" s="14"/>
      <c r="H292" s="14"/>
      <c r="I292" s="13"/>
      <c r="J292" s="13"/>
      <c r="K292" s="14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4"/>
      <c r="Z292" s="14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4"/>
      <c r="AO292" s="14"/>
      <c r="AP292" s="14"/>
      <c r="AQ292" s="14"/>
      <c r="AR292" s="32">
        <f>IF(AT292=3,3,IF(AT292=4,5,IF(AT292=5,7,0)))</f>
        <v>0</v>
      </c>
      <c r="AS292" s="39">
        <f>SUM(C292:AQ292)</f>
        <v>0</v>
      </c>
      <c r="AT292" s="33">
        <f>COUNTIF(AX292:BC292,"&gt;0")</f>
        <v>0</v>
      </c>
      <c r="AU292" s="34" t="str">
        <f>IF(AV292&gt;0,"Yes","")</f>
        <v/>
      </c>
      <c r="AV292" s="31">
        <f>COUNTIF(C292:AR292,"M")</f>
        <v>0</v>
      </c>
      <c r="AW292" s="33">
        <f>AS292+IF(AND(AT292&gt;1,AV292&gt;0),1000,0)+IF(AT292&gt;1,500,0)+AV292/1000000</f>
        <v>0</v>
      </c>
      <c r="AX292" s="33">
        <f t="shared" si="19"/>
        <v>0</v>
      </c>
      <c r="AY292" s="33">
        <f t="shared" si="19"/>
        <v>0</v>
      </c>
      <c r="AZ292" s="33">
        <f t="shared" si="19"/>
        <v>0</v>
      </c>
      <c r="BA292" s="33">
        <f t="shared" si="19"/>
        <v>0</v>
      </c>
      <c r="BB292" s="33"/>
      <c r="BC292" s="35">
        <f t="shared" si="18"/>
        <v>0</v>
      </c>
    </row>
    <row r="293" spans="1:55" s="10" customFormat="1" ht="16.5" customHeight="1" x14ac:dyDescent="0.2">
      <c r="A293" s="31">
        <f>ROW(B293)-2</f>
        <v>291</v>
      </c>
      <c r="B293" s="12" t="s">
        <v>351</v>
      </c>
      <c r="C293" s="13"/>
      <c r="D293" s="13"/>
      <c r="E293" s="13"/>
      <c r="F293" s="13"/>
      <c r="G293" s="14"/>
      <c r="H293" s="14"/>
      <c r="I293" s="13"/>
      <c r="J293" s="13"/>
      <c r="K293" s="14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  <c r="Y293" s="14"/>
      <c r="Z293" s="14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4"/>
      <c r="AO293" s="14"/>
      <c r="AP293" s="14"/>
      <c r="AQ293" s="14"/>
      <c r="AR293" s="32">
        <f>IF(AT293=3,3,IF(AT293=4,5,IF(AT293=5,7,0)))</f>
        <v>0</v>
      </c>
      <c r="AS293" s="39">
        <f>SUM(C293:AQ293)</f>
        <v>0</v>
      </c>
      <c r="AT293" s="33">
        <f>COUNTIF(AX293:BC293,"&gt;0")</f>
        <v>0</v>
      </c>
      <c r="AU293" s="34" t="str">
        <f>IF(AV293&gt;0,"Yes","")</f>
        <v/>
      </c>
      <c r="AV293" s="31">
        <f>COUNTIF(C293:AR293,"M")</f>
        <v>0</v>
      </c>
      <c r="AW293" s="33">
        <f>AS293+IF(AND(AT293&gt;1,AV293&gt;0),1000,0)+IF(AT293&gt;1,500,0)+AV293/1000000</f>
        <v>0</v>
      </c>
      <c r="AX293" s="33">
        <f t="shared" si="19"/>
        <v>0</v>
      </c>
      <c r="AY293" s="33">
        <f t="shared" si="19"/>
        <v>0</v>
      </c>
      <c r="AZ293" s="33">
        <f t="shared" si="19"/>
        <v>0</v>
      </c>
      <c r="BA293" s="33">
        <f t="shared" si="19"/>
        <v>0</v>
      </c>
      <c r="BB293" s="33"/>
      <c r="BC293" s="35">
        <f t="shared" si="18"/>
        <v>0</v>
      </c>
    </row>
    <row r="294" spans="1:55" s="10" customFormat="1" ht="16.5" customHeight="1" x14ac:dyDescent="0.2">
      <c r="A294" s="31">
        <f>ROW(B294)-2</f>
        <v>292</v>
      </c>
      <c r="B294" s="12" t="s">
        <v>506</v>
      </c>
      <c r="C294" s="13"/>
      <c r="D294" s="13"/>
      <c r="E294" s="13"/>
      <c r="F294" s="13"/>
      <c r="G294" s="14"/>
      <c r="H294" s="14"/>
      <c r="I294" s="13"/>
      <c r="J294" s="13"/>
      <c r="K294" s="14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4"/>
      <c r="Z294" s="14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4"/>
      <c r="AO294" s="14"/>
      <c r="AP294" s="14"/>
      <c r="AQ294" s="14"/>
      <c r="AR294" s="32">
        <f>IF(AT294=3,3,IF(AT294=4,5,IF(AT294=5,7,0)))</f>
        <v>0</v>
      </c>
      <c r="AS294" s="39">
        <f>SUM(C294:AQ294)</f>
        <v>0</v>
      </c>
      <c r="AT294" s="33">
        <f>COUNTIF(AX294:BC294,"&gt;0")</f>
        <v>0</v>
      </c>
      <c r="AU294" s="34" t="str">
        <f>IF(AV294&gt;0,"Yes","")</f>
        <v/>
      </c>
      <c r="AV294" s="31">
        <f>COUNTIF(C294:AR294,"M")</f>
        <v>0</v>
      </c>
      <c r="AW294" s="33">
        <f>AS294+IF(AND(AT294&gt;1,AV294&gt;0),1000,0)+IF(AT294&gt;1,500,0)+AV294/1000000</f>
        <v>0</v>
      </c>
      <c r="AX294" s="33">
        <f t="shared" si="19"/>
        <v>0</v>
      </c>
      <c r="AY294" s="33">
        <f t="shared" si="19"/>
        <v>0</v>
      </c>
      <c r="AZ294" s="33">
        <f t="shared" si="19"/>
        <v>0</v>
      </c>
      <c r="BA294" s="33">
        <f t="shared" si="19"/>
        <v>0</v>
      </c>
      <c r="BB294" s="33"/>
      <c r="BC294" s="35">
        <f t="shared" si="18"/>
        <v>0</v>
      </c>
    </row>
    <row r="295" spans="1:55" s="10" customFormat="1" ht="16.5" customHeight="1" x14ac:dyDescent="0.2">
      <c r="A295" s="31">
        <f>ROW(B295)-2</f>
        <v>293</v>
      </c>
      <c r="B295" s="12" t="s">
        <v>121</v>
      </c>
      <c r="C295" s="13"/>
      <c r="D295" s="13"/>
      <c r="E295" s="13"/>
      <c r="F295" s="13"/>
      <c r="G295" s="14"/>
      <c r="H295" s="14"/>
      <c r="I295" s="13"/>
      <c r="J295" s="13"/>
      <c r="K295" s="14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4"/>
      <c r="Y295" s="14"/>
      <c r="Z295" s="14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4"/>
      <c r="AO295" s="14"/>
      <c r="AP295" s="14"/>
      <c r="AQ295" s="14"/>
      <c r="AR295" s="32">
        <f>IF(AT295=3,3,IF(AT295=4,5,IF(AT295=5,7,0)))</f>
        <v>0</v>
      </c>
      <c r="AS295" s="39">
        <f>SUM(C295:AQ295)</f>
        <v>0</v>
      </c>
      <c r="AT295" s="33">
        <f>COUNTIF(AX295:BC295,"&gt;0")</f>
        <v>0</v>
      </c>
      <c r="AU295" s="34" t="str">
        <f>IF(AV295&gt;0,"Yes","")</f>
        <v/>
      </c>
      <c r="AV295" s="31">
        <f>COUNTIF(C295:AR295,"M")</f>
        <v>0</v>
      </c>
      <c r="AW295" s="33">
        <f>AS295+IF(AND(AT295&gt;1,AV295&gt;0),1000,0)+IF(AT295&gt;1,500,0)+AV295/1000000</f>
        <v>0</v>
      </c>
      <c r="AX295" s="33">
        <f t="shared" si="19"/>
        <v>0</v>
      </c>
      <c r="AY295" s="33">
        <f t="shared" si="19"/>
        <v>0</v>
      </c>
      <c r="AZ295" s="33">
        <f t="shared" si="19"/>
        <v>0</v>
      </c>
      <c r="BA295" s="33">
        <f t="shared" si="19"/>
        <v>0</v>
      </c>
      <c r="BB295" s="33"/>
      <c r="BC295" s="35">
        <f t="shared" si="18"/>
        <v>0</v>
      </c>
    </row>
    <row r="296" spans="1:55" s="10" customFormat="1" ht="16.5" customHeight="1" x14ac:dyDescent="0.2">
      <c r="A296" s="31">
        <f>ROW(B296)-2</f>
        <v>294</v>
      </c>
      <c r="B296" s="12" t="s">
        <v>352</v>
      </c>
      <c r="C296" s="13"/>
      <c r="D296" s="13"/>
      <c r="E296" s="13"/>
      <c r="F296" s="13"/>
      <c r="G296" s="14"/>
      <c r="H296" s="14"/>
      <c r="I296" s="13"/>
      <c r="J296" s="13"/>
      <c r="K296" s="14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4"/>
      <c r="Z296" s="14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4"/>
      <c r="AO296" s="14"/>
      <c r="AP296" s="14"/>
      <c r="AQ296" s="14"/>
      <c r="AR296" s="32">
        <f>IF(AT296=3,3,IF(AT296=4,5,IF(AT296=5,7,0)))</f>
        <v>0</v>
      </c>
      <c r="AS296" s="39">
        <f>SUM(C296:AQ296)</f>
        <v>0</v>
      </c>
      <c r="AT296" s="33">
        <f>COUNTIF(AX296:BC296,"&gt;0")</f>
        <v>0</v>
      </c>
      <c r="AU296" s="34" t="str">
        <f>IF(AV296&gt;0,"Yes","")</f>
        <v/>
      </c>
      <c r="AV296" s="31">
        <f>COUNTIF(C296:AR296,"M")</f>
        <v>0</v>
      </c>
      <c r="AW296" s="33">
        <f>AS296+IF(AND(AT296&gt;1,AV296&gt;0),1000,0)+IF(AT296&gt;1,500,0)+AV296/1000000</f>
        <v>0</v>
      </c>
      <c r="AX296" s="33">
        <f t="shared" si="19"/>
        <v>0</v>
      </c>
      <c r="AY296" s="33">
        <f t="shared" si="19"/>
        <v>0</v>
      </c>
      <c r="AZ296" s="33">
        <f t="shared" si="19"/>
        <v>0</v>
      </c>
      <c r="BA296" s="33">
        <f t="shared" si="19"/>
        <v>0</v>
      </c>
      <c r="BB296" s="33"/>
      <c r="BC296" s="35">
        <f t="shared" si="18"/>
        <v>0</v>
      </c>
    </row>
    <row r="297" spans="1:55" s="10" customFormat="1" ht="16.5" customHeight="1" x14ac:dyDescent="0.2">
      <c r="A297" s="31">
        <f>ROW(B297)-2</f>
        <v>295</v>
      </c>
      <c r="B297" s="12" t="s">
        <v>353</v>
      </c>
      <c r="C297" s="13"/>
      <c r="D297" s="13"/>
      <c r="E297" s="13"/>
      <c r="F297" s="13"/>
      <c r="G297" s="14"/>
      <c r="H297" s="14"/>
      <c r="I297" s="13"/>
      <c r="J297" s="13"/>
      <c r="K297" s="14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4"/>
      <c r="Y297" s="14"/>
      <c r="Z297" s="14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4"/>
      <c r="AO297" s="14"/>
      <c r="AP297" s="14"/>
      <c r="AQ297" s="14"/>
      <c r="AR297" s="32">
        <f>IF(AT297=3,3,IF(AT297=4,5,IF(AT297=5,7,0)))</f>
        <v>0</v>
      </c>
      <c r="AS297" s="39">
        <f>SUM(C297:AQ297)</f>
        <v>0</v>
      </c>
      <c r="AT297" s="33">
        <f>COUNTIF(AX297:BC297,"&gt;0")</f>
        <v>0</v>
      </c>
      <c r="AU297" s="34" t="str">
        <f>IF(AV297&gt;0,"Yes","")</f>
        <v/>
      </c>
      <c r="AV297" s="31">
        <f>COUNTIF(C297:AR297,"M")</f>
        <v>0</v>
      </c>
      <c r="AW297" s="33">
        <f>AS297+IF(AND(AT297&gt;1,AV297&gt;0),1000,0)+IF(AT297&gt;1,500,0)+AV297/1000000</f>
        <v>0</v>
      </c>
      <c r="AX297" s="33">
        <f t="shared" si="19"/>
        <v>0</v>
      </c>
      <c r="AY297" s="33">
        <f t="shared" si="19"/>
        <v>0</v>
      </c>
      <c r="AZ297" s="33">
        <f t="shared" si="19"/>
        <v>0</v>
      </c>
      <c r="BA297" s="33">
        <f t="shared" si="19"/>
        <v>0</v>
      </c>
      <c r="BB297" s="33"/>
      <c r="BC297" s="35">
        <f t="shared" si="18"/>
        <v>0</v>
      </c>
    </row>
    <row r="298" spans="1:55" s="10" customFormat="1" ht="16.5" customHeight="1" x14ac:dyDescent="0.2">
      <c r="A298" s="31">
        <f>ROW(B298)-2</f>
        <v>296</v>
      </c>
      <c r="B298" s="12" t="s">
        <v>354</v>
      </c>
      <c r="C298" s="13"/>
      <c r="D298" s="13"/>
      <c r="E298" s="13"/>
      <c r="F298" s="13"/>
      <c r="G298" s="14"/>
      <c r="H298" s="14"/>
      <c r="I298" s="13"/>
      <c r="J298" s="13"/>
      <c r="K298" s="14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4"/>
      <c r="Z298" s="14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4"/>
      <c r="AO298" s="14"/>
      <c r="AP298" s="14"/>
      <c r="AQ298" s="14"/>
      <c r="AR298" s="32">
        <f>IF(AT298=3,3,IF(AT298=4,5,IF(AT298=5,7,0)))</f>
        <v>0</v>
      </c>
      <c r="AS298" s="39">
        <f>SUM(C298:AQ298)</f>
        <v>0</v>
      </c>
      <c r="AT298" s="33">
        <f>COUNTIF(AX298:BC298,"&gt;0")</f>
        <v>0</v>
      </c>
      <c r="AU298" s="34" t="str">
        <f>IF(AV298&gt;0,"Yes","")</f>
        <v/>
      </c>
      <c r="AV298" s="31">
        <f>COUNTIF(C298:AR298,"M")</f>
        <v>0</v>
      </c>
      <c r="AW298" s="33">
        <f>AS298+IF(AND(AT298&gt;1,AV298&gt;0),1000,0)+IF(AT298&gt;1,500,0)+AV298/1000000</f>
        <v>0</v>
      </c>
      <c r="AX298" s="33">
        <f t="shared" ref="AX298:BA317" si="20">SUMIF(Events,AX$2,$C298:$AQ298)</f>
        <v>0</v>
      </c>
      <c r="AY298" s="33">
        <f t="shared" si="20"/>
        <v>0</v>
      </c>
      <c r="AZ298" s="33">
        <f t="shared" si="20"/>
        <v>0</v>
      </c>
      <c r="BA298" s="33">
        <f t="shared" si="20"/>
        <v>0</v>
      </c>
      <c r="BB298" s="33"/>
      <c r="BC298" s="35">
        <f t="shared" si="18"/>
        <v>0</v>
      </c>
    </row>
    <row r="299" spans="1:55" s="10" customFormat="1" ht="16.5" customHeight="1" x14ac:dyDescent="0.2">
      <c r="A299" s="31">
        <f>ROW(B299)-2</f>
        <v>297</v>
      </c>
      <c r="B299" s="12" t="s">
        <v>133</v>
      </c>
      <c r="C299" s="13"/>
      <c r="D299" s="13"/>
      <c r="E299" s="13"/>
      <c r="F299" s="13"/>
      <c r="G299" s="14"/>
      <c r="H299" s="14"/>
      <c r="I299" s="13"/>
      <c r="J299" s="13"/>
      <c r="K299" s="14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4"/>
      <c r="Y299" s="14"/>
      <c r="Z299" s="14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4"/>
      <c r="AO299" s="14"/>
      <c r="AP299" s="14"/>
      <c r="AQ299" s="14"/>
      <c r="AR299" s="32">
        <f>IF(AT299=3,3,IF(AT299=4,5,IF(AT299=5,7,0)))</f>
        <v>0</v>
      </c>
      <c r="AS299" s="39">
        <f>SUM(C299:AQ299)</f>
        <v>0</v>
      </c>
      <c r="AT299" s="33">
        <f>COUNTIF(AX299:BC299,"&gt;0")</f>
        <v>0</v>
      </c>
      <c r="AU299" s="34" t="str">
        <f>IF(AV299&gt;0,"Yes","")</f>
        <v/>
      </c>
      <c r="AV299" s="31">
        <f>COUNTIF(C299:AR299,"M")</f>
        <v>0</v>
      </c>
      <c r="AW299" s="33">
        <f>AS299+IF(AND(AT299&gt;1,AV299&gt;0),1000,0)+IF(AT299&gt;1,500,0)+AV299/1000000</f>
        <v>0</v>
      </c>
      <c r="AX299" s="33">
        <f t="shared" si="20"/>
        <v>0</v>
      </c>
      <c r="AY299" s="33">
        <f t="shared" si="20"/>
        <v>0</v>
      </c>
      <c r="AZ299" s="33">
        <f t="shared" si="20"/>
        <v>0</v>
      </c>
      <c r="BA299" s="33">
        <f t="shared" si="20"/>
        <v>0</v>
      </c>
      <c r="BB299" s="33"/>
      <c r="BC299" s="35">
        <f t="shared" si="18"/>
        <v>0</v>
      </c>
    </row>
    <row r="300" spans="1:55" s="10" customFormat="1" ht="16.5" customHeight="1" x14ac:dyDescent="0.2">
      <c r="A300" s="31">
        <f>ROW(B300)-2</f>
        <v>298</v>
      </c>
      <c r="B300" s="12" t="s">
        <v>355</v>
      </c>
      <c r="C300" s="13"/>
      <c r="D300" s="13"/>
      <c r="E300" s="13"/>
      <c r="F300" s="13"/>
      <c r="G300" s="14"/>
      <c r="H300" s="14"/>
      <c r="I300" s="13"/>
      <c r="J300" s="13"/>
      <c r="K300" s="14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4"/>
      <c r="Z300" s="14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4"/>
      <c r="AO300" s="14"/>
      <c r="AP300" s="14"/>
      <c r="AQ300" s="14"/>
      <c r="AR300" s="32">
        <f>IF(AT300=3,3,IF(AT300=4,5,IF(AT300=5,7,0)))</f>
        <v>0</v>
      </c>
      <c r="AS300" s="39">
        <f>SUM(C300:AQ300)</f>
        <v>0</v>
      </c>
      <c r="AT300" s="33">
        <f>COUNTIF(AX300:BC300,"&gt;0")</f>
        <v>0</v>
      </c>
      <c r="AU300" s="34" t="str">
        <f>IF(AV300&gt;0,"Yes","")</f>
        <v/>
      </c>
      <c r="AV300" s="31">
        <f>COUNTIF(C300:AR300,"M")</f>
        <v>0</v>
      </c>
      <c r="AW300" s="33">
        <f>AS300+IF(AND(AT300&gt;1,AV300&gt;0),1000,0)+IF(AT300&gt;1,500,0)+AV300/1000000</f>
        <v>0</v>
      </c>
      <c r="AX300" s="33">
        <f t="shared" si="20"/>
        <v>0</v>
      </c>
      <c r="AY300" s="33">
        <f t="shared" si="20"/>
        <v>0</v>
      </c>
      <c r="AZ300" s="33">
        <f t="shared" si="20"/>
        <v>0</v>
      </c>
      <c r="BA300" s="33">
        <f t="shared" si="20"/>
        <v>0</v>
      </c>
      <c r="BB300" s="33"/>
      <c r="BC300" s="35">
        <f t="shared" si="18"/>
        <v>0</v>
      </c>
    </row>
    <row r="301" spans="1:55" s="10" customFormat="1" ht="16.5" customHeight="1" x14ac:dyDescent="0.2">
      <c r="A301" s="31">
        <f>ROW(B301)-2</f>
        <v>299</v>
      </c>
      <c r="B301" s="12" t="s">
        <v>124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4"/>
      <c r="Y301" s="14"/>
      <c r="Z301" s="14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4"/>
      <c r="AO301" s="14"/>
      <c r="AP301" s="14"/>
      <c r="AQ301" s="14"/>
      <c r="AR301" s="32">
        <f>IF(AT301=3,3,IF(AT301=4,5,IF(AT301=5,7,0)))</f>
        <v>0</v>
      </c>
      <c r="AS301" s="39">
        <f>SUM(C301:AQ301)</f>
        <v>0</v>
      </c>
      <c r="AT301" s="33">
        <f>COUNTIF(AX301:BC301,"&gt;0")</f>
        <v>0</v>
      </c>
      <c r="AU301" s="34" t="str">
        <f>IF(AV301&gt;0,"Yes","")</f>
        <v/>
      </c>
      <c r="AV301" s="31">
        <f>COUNTIF(C301:AR301,"M")</f>
        <v>0</v>
      </c>
      <c r="AW301" s="33">
        <f>AS301+IF(AND(AT301&gt;1,AV301&gt;0),1000,0)+IF(AT301&gt;1,500,0)+AV301/1000000</f>
        <v>0</v>
      </c>
      <c r="AX301" s="33">
        <f t="shared" si="20"/>
        <v>0</v>
      </c>
      <c r="AY301" s="33">
        <f t="shared" si="20"/>
        <v>0</v>
      </c>
      <c r="AZ301" s="33">
        <f t="shared" si="20"/>
        <v>0</v>
      </c>
      <c r="BA301" s="33">
        <f t="shared" si="20"/>
        <v>0</v>
      </c>
      <c r="BB301" s="33"/>
      <c r="BC301" s="35">
        <f t="shared" si="18"/>
        <v>0</v>
      </c>
    </row>
    <row r="302" spans="1:55" s="10" customFormat="1" ht="16.5" customHeight="1" x14ac:dyDescent="0.2">
      <c r="A302" s="31">
        <f>ROW(B302)-2</f>
        <v>300</v>
      </c>
      <c r="B302" s="12" t="s">
        <v>107</v>
      </c>
      <c r="C302" s="13"/>
      <c r="D302" s="13"/>
      <c r="E302" s="13"/>
      <c r="F302" s="13"/>
      <c r="G302" s="14"/>
      <c r="H302" s="14"/>
      <c r="I302" s="13"/>
      <c r="J302" s="13"/>
      <c r="K302" s="14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4"/>
      <c r="Z302" s="14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4"/>
      <c r="AO302" s="14"/>
      <c r="AP302" s="14"/>
      <c r="AQ302" s="14"/>
      <c r="AR302" s="32">
        <f>IF(AT302=3,3,IF(AT302=4,5,IF(AT302=5,7,0)))</f>
        <v>0</v>
      </c>
      <c r="AS302" s="39">
        <f>SUM(C302:AQ302)</f>
        <v>0</v>
      </c>
      <c r="AT302" s="33">
        <f>COUNTIF(AX302:BC302,"&gt;0")</f>
        <v>0</v>
      </c>
      <c r="AU302" s="34" t="str">
        <f>IF(AV302&gt;0,"Yes","")</f>
        <v/>
      </c>
      <c r="AV302" s="31">
        <f>COUNTIF(C302:AR302,"M")</f>
        <v>0</v>
      </c>
      <c r="AW302" s="33">
        <f>AS302+IF(AND(AT302&gt;1,AV302&gt;0),1000,0)+IF(AT302&gt;1,500,0)+AV302/1000000</f>
        <v>0</v>
      </c>
      <c r="AX302" s="33">
        <f t="shared" si="20"/>
        <v>0</v>
      </c>
      <c r="AY302" s="33">
        <f t="shared" si="20"/>
        <v>0</v>
      </c>
      <c r="AZ302" s="33">
        <f t="shared" si="20"/>
        <v>0</v>
      </c>
      <c r="BA302" s="33">
        <f t="shared" si="20"/>
        <v>0</v>
      </c>
      <c r="BB302" s="33"/>
      <c r="BC302" s="35">
        <f t="shared" si="18"/>
        <v>0</v>
      </c>
    </row>
    <row r="303" spans="1:55" s="10" customFormat="1" ht="16.5" customHeight="1" x14ac:dyDescent="0.2">
      <c r="A303" s="31">
        <f>ROW(B303)-2</f>
        <v>301</v>
      </c>
      <c r="B303" s="12" t="s">
        <v>128</v>
      </c>
      <c r="C303" s="13"/>
      <c r="D303" s="13"/>
      <c r="E303" s="13"/>
      <c r="F303" s="13"/>
      <c r="G303" s="14"/>
      <c r="H303" s="14"/>
      <c r="I303" s="13"/>
      <c r="J303" s="13"/>
      <c r="K303" s="14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  <c r="Y303" s="14"/>
      <c r="Z303" s="14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4"/>
      <c r="AO303" s="14"/>
      <c r="AP303" s="14"/>
      <c r="AQ303" s="14"/>
      <c r="AR303" s="32">
        <f>IF(AT303=3,3,IF(AT303=4,5,IF(AT303=5,7,0)))</f>
        <v>0</v>
      </c>
      <c r="AS303" s="39">
        <f>SUM(C303:AQ303)</f>
        <v>0</v>
      </c>
      <c r="AT303" s="33">
        <f>COUNTIF(AX303:BC303,"&gt;0")</f>
        <v>0</v>
      </c>
      <c r="AU303" s="34" t="str">
        <f>IF(AV303&gt;0,"Yes","")</f>
        <v/>
      </c>
      <c r="AV303" s="31">
        <f>COUNTIF(C303:AR303,"M")</f>
        <v>0</v>
      </c>
      <c r="AW303" s="33">
        <f>AS303+IF(AND(AT303&gt;1,AV303&gt;0),1000,0)+IF(AT303&gt;1,500,0)+AV303/1000000</f>
        <v>0</v>
      </c>
      <c r="AX303" s="33">
        <f t="shared" si="20"/>
        <v>0</v>
      </c>
      <c r="AY303" s="33">
        <f t="shared" si="20"/>
        <v>0</v>
      </c>
      <c r="AZ303" s="33">
        <f t="shared" si="20"/>
        <v>0</v>
      </c>
      <c r="BA303" s="33">
        <f t="shared" si="20"/>
        <v>0</v>
      </c>
      <c r="BB303" s="33"/>
      <c r="BC303" s="35">
        <f t="shared" si="18"/>
        <v>0</v>
      </c>
    </row>
    <row r="304" spans="1:55" s="10" customFormat="1" ht="16.5" customHeight="1" x14ac:dyDescent="0.2">
      <c r="A304" s="31">
        <f>ROW(B304)-2</f>
        <v>302</v>
      </c>
      <c r="B304" s="12" t="s">
        <v>356</v>
      </c>
      <c r="C304" s="13"/>
      <c r="D304" s="13"/>
      <c r="E304" s="13"/>
      <c r="F304" s="13"/>
      <c r="G304" s="14"/>
      <c r="H304" s="14"/>
      <c r="I304" s="13"/>
      <c r="J304" s="13"/>
      <c r="K304" s="14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4"/>
      <c r="Y304" s="14"/>
      <c r="Z304" s="14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4"/>
      <c r="AO304" s="14"/>
      <c r="AP304" s="14"/>
      <c r="AQ304" s="14"/>
      <c r="AR304" s="32">
        <f>IF(AT304=3,3,IF(AT304=4,5,IF(AT304=5,7,0)))</f>
        <v>0</v>
      </c>
      <c r="AS304" s="39">
        <f>SUM(C304:AQ304)</f>
        <v>0</v>
      </c>
      <c r="AT304" s="33">
        <f>COUNTIF(AX304:BC304,"&gt;0")</f>
        <v>0</v>
      </c>
      <c r="AU304" s="34" t="str">
        <f>IF(AV304&gt;0,"Yes","")</f>
        <v/>
      </c>
      <c r="AV304" s="31">
        <f>COUNTIF(C304:AR304,"M")</f>
        <v>0</v>
      </c>
      <c r="AW304" s="33">
        <f>AS304+IF(AND(AT304&gt;1,AV304&gt;0),1000,0)+IF(AT304&gt;1,500,0)+AV304/1000000</f>
        <v>0</v>
      </c>
      <c r="AX304" s="33">
        <f t="shared" si="20"/>
        <v>0</v>
      </c>
      <c r="AY304" s="33">
        <f t="shared" si="20"/>
        <v>0</v>
      </c>
      <c r="AZ304" s="33">
        <f t="shared" si="20"/>
        <v>0</v>
      </c>
      <c r="BA304" s="33">
        <f t="shared" si="20"/>
        <v>0</v>
      </c>
      <c r="BB304" s="33"/>
      <c r="BC304" s="35">
        <f t="shared" si="18"/>
        <v>0</v>
      </c>
    </row>
    <row r="305" spans="1:55" s="10" customFormat="1" ht="16.5" customHeight="1" x14ac:dyDescent="0.2">
      <c r="A305" s="31">
        <f>ROW(B305)-2</f>
        <v>303</v>
      </c>
      <c r="B305" s="12" t="s">
        <v>357</v>
      </c>
      <c r="C305" s="13"/>
      <c r="D305" s="13"/>
      <c r="E305" s="13"/>
      <c r="F305" s="13"/>
      <c r="G305" s="14"/>
      <c r="H305" s="14"/>
      <c r="I305" s="13"/>
      <c r="J305" s="13"/>
      <c r="K305" s="14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4"/>
      <c r="Y305" s="14"/>
      <c r="Z305" s="14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4"/>
      <c r="AO305" s="14"/>
      <c r="AP305" s="14"/>
      <c r="AQ305" s="14"/>
      <c r="AR305" s="32">
        <f>IF(AT305=3,3,IF(AT305=4,5,IF(AT305=5,7,0)))</f>
        <v>0</v>
      </c>
      <c r="AS305" s="39">
        <f>SUM(C305:AQ305)</f>
        <v>0</v>
      </c>
      <c r="AT305" s="33">
        <f>COUNTIF(AX305:BC305,"&gt;0")</f>
        <v>0</v>
      </c>
      <c r="AU305" s="34" t="str">
        <f>IF(AV305&gt;0,"Yes","")</f>
        <v/>
      </c>
      <c r="AV305" s="31">
        <f>COUNTIF(C305:AR305,"M")</f>
        <v>0</v>
      </c>
      <c r="AW305" s="33">
        <f>AS305+IF(AND(AT305&gt;1,AV305&gt;0),1000,0)+IF(AT305&gt;1,500,0)+AV305/1000000</f>
        <v>0</v>
      </c>
      <c r="AX305" s="33">
        <f t="shared" si="20"/>
        <v>0</v>
      </c>
      <c r="AY305" s="33">
        <f t="shared" si="20"/>
        <v>0</v>
      </c>
      <c r="AZ305" s="33">
        <f t="shared" si="20"/>
        <v>0</v>
      </c>
      <c r="BA305" s="33">
        <f t="shared" si="20"/>
        <v>0</v>
      </c>
      <c r="BB305" s="33"/>
      <c r="BC305" s="35">
        <f t="shared" si="18"/>
        <v>0</v>
      </c>
    </row>
    <row r="306" spans="1:55" s="10" customFormat="1" ht="16.5" customHeight="1" x14ac:dyDescent="0.2">
      <c r="A306" s="31">
        <f>ROW(B306)-2</f>
        <v>304</v>
      </c>
      <c r="B306" s="12" t="s">
        <v>358</v>
      </c>
      <c r="C306" s="13"/>
      <c r="D306" s="13"/>
      <c r="E306" s="13"/>
      <c r="F306" s="13"/>
      <c r="G306" s="14"/>
      <c r="H306" s="14"/>
      <c r="I306" s="13"/>
      <c r="J306" s="13"/>
      <c r="K306" s="14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4"/>
      <c r="Y306" s="14"/>
      <c r="Z306" s="14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4"/>
      <c r="AO306" s="14"/>
      <c r="AP306" s="14"/>
      <c r="AQ306" s="14"/>
      <c r="AR306" s="32">
        <f>IF(AT306=3,3,IF(AT306=4,5,IF(AT306=5,7,0)))</f>
        <v>0</v>
      </c>
      <c r="AS306" s="39">
        <f>SUM(C306:AQ306)</f>
        <v>0</v>
      </c>
      <c r="AT306" s="33">
        <f>COUNTIF(AX306:BC306,"&gt;0")</f>
        <v>0</v>
      </c>
      <c r="AU306" s="34" t="str">
        <f>IF(AV306&gt;0,"Yes","")</f>
        <v/>
      </c>
      <c r="AV306" s="31">
        <f>COUNTIF(C306:AR306,"M")</f>
        <v>0</v>
      </c>
      <c r="AW306" s="33">
        <f>AS306+IF(AND(AT306&gt;1,AV306&gt;0),1000,0)+IF(AT306&gt;1,500,0)+AV306/1000000</f>
        <v>0</v>
      </c>
      <c r="AX306" s="33">
        <f t="shared" si="20"/>
        <v>0</v>
      </c>
      <c r="AY306" s="33">
        <f t="shared" si="20"/>
        <v>0</v>
      </c>
      <c r="AZ306" s="33">
        <f t="shared" si="20"/>
        <v>0</v>
      </c>
      <c r="BA306" s="33">
        <f t="shared" si="20"/>
        <v>0</v>
      </c>
      <c r="BB306" s="33"/>
      <c r="BC306" s="35">
        <f t="shared" si="18"/>
        <v>0</v>
      </c>
    </row>
    <row r="307" spans="1:55" s="10" customFormat="1" ht="16.5" customHeight="1" x14ac:dyDescent="0.2">
      <c r="A307" s="31">
        <f>ROW(B307)-2</f>
        <v>305</v>
      </c>
      <c r="B307" s="12" t="s">
        <v>115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4"/>
      <c r="Y307" s="14"/>
      <c r="Z307" s="14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4"/>
      <c r="AO307" s="14"/>
      <c r="AP307" s="14"/>
      <c r="AQ307" s="14"/>
      <c r="AR307" s="32">
        <f>IF(AT307=3,3,IF(AT307=4,5,IF(AT307=5,7,0)))</f>
        <v>0</v>
      </c>
      <c r="AS307" s="39">
        <f>SUM(C307:AQ307)</f>
        <v>0</v>
      </c>
      <c r="AT307" s="33">
        <f>COUNTIF(AX307:BC307,"&gt;0")</f>
        <v>0</v>
      </c>
      <c r="AU307" s="34" t="str">
        <f>IF(AV307&gt;0,"Yes","")</f>
        <v/>
      </c>
      <c r="AV307" s="31">
        <f>COUNTIF(C307:AR307,"M")</f>
        <v>0</v>
      </c>
      <c r="AW307" s="33">
        <f>AS307+IF(AND(AT307&gt;1,AV307&gt;0),1000,0)+IF(AT307&gt;1,500,0)+AV307/1000000</f>
        <v>0</v>
      </c>
      <c r="AX307" s="33">
        <f t="shared" si="20"/>
        <v>0</v>
      </c>
      <c r="AY307" s="33">
        <f t="shared" si="20"/>
        <v>0</v>
      </c>
      <c r="AZ307" s="33">
        <f t="shared" si="20"/>
        <v>0</v>
      </c>
      <c r="BA307" s="33">
        <f t="shared" si="20"/>
        <v>0</v>
      </c>
      <c r="BB307" s="33"/>
      <c r="BC307" s="35">
        <f t="shared" si="18"/>
        <v>0</v>
      </c>
    </row>
    <row r="308" spans="1:55" s="10" customFormat="1" ht="16.5" customHeight="1" x14ac:dyDescent="0.2">
      <c r="A308" s="31">
        <f>ROW(B308)-2</f>
        <v>306</v>
      </c>
      <c r="B308" s="12" t="s">
        <v>359</v>
      </c>
      <c r="C308" s="13"/>
      <c r="D308" s="13"/>
      <c r="E308" s="13"/>
      <c r="F308" s="13"/>
      <c r="G308" s="14"/>
      <c r="H308" s="14"/>
      <c r="I308" s="13"/>
      <c r="J308" s="13"/>
      <c r="K308" s="14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4"/>
      <c r="Y308" s="14"/>
      <c r="Z308" s="14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4"/>
      <c r="AO308" s="14"/>
      <c r="AP308" s="14"/>
      <c r="AQ308" s="14"/>
      <c r="AR308" s="32">
        <f>IF(AT308=3,3,IF(AT308=4,5,IF(AT308=5,7,0)))</f>
        <v>0</v>
      </c>
      <c r="AS308" s="39">
        <f>SUM(C308:AQ308)</f>
        <v>0</v>
      </c>
      <c r="AT308" s="33">
        <f>COUNTIF(AX308:BC308,"&gt;0")</f>
        <v>0</v>
      </c>
      <c r="AU308" s="34" t="str">
        <f>IF(AV308&gt;0,"Yes","")</f>
        <v/>
      </c>
      <c r="AV308" s="31">
        <f>COUNTIF(C308:AR308,"M")</f>
        <v>0</v>
      </c>
      <c r="AW308" s="33">
        <f>AS308+IF(AND(AT308&gt;1,AV308&gt;0),1000,0)+IF(AT308&gt;1,500,0)+AV308/1000000</f>
        <v>0</v>
      </c>
      <c r="AX308" s="33">
        <f t="shared" si="20"/>
        <v>0</v>
      </c>
      <c r="AY308" s="33">
        <f t="shared" si="20"/>
        <v>0</v>
      </c>
      <c r="AZ308" s="33">
        <f t="shared" si="20"/>
        <v>0</v>
      </c>
      <c r="BA308" s="33">
        <f t="shared" si="20"/>
        <v>0</v>
      </c>
      <c r="BB308" s="33"/>
      <c r="BC308" s="35">
        <f t="shared" si="18"/>
        <v>0</v>
      </c>
    </row>
    <row r="309" spans="1:55" s="10" customFormat="1" ht="16.5" customHeight="1" x14ac:dyDescent="0.2">
      <c r="A309" s="31">
        <f>ROW(B309)-2</f>
        <v>307</v>
      </c>
      <c r="B309" s="12" t="s">
        <v>149</v>
      </c>
      <c r="C309" s="13"/>
      <c r="D309" s="13"/>
      <c r="E309" s="13"/>
      <c r="F309" s="13"/>
      <c r="G309" s="14"/>
      <c r="H309" s="14"/>
      <c r="I309" s="13"/>
      <c r="J309" s="13"/>
      <c r="K309" s="14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4"/>
      <c r="Y309" s="14"/>
      <c r="Z309" s="14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4"/>
      <c r="AO309" s="14"/>
      <c r="AP309" s="14"/>
      <c r="AQ309" s="14"/>
      <c r="AR309" s="32">
        <f>IF(AT309=3,3,IF(AT309=4,5,IF(AT309=5,7,0)))</f>
        <v>0</v>
      </c>
      <c r="AS309" s="39">
        <f>SUM(C309:AQ309)</f>
        <v>0</v>
      </c>
      <c r="AT309" s="33">
        <f>COUNTIF(AX309:BC309,"&gt;0")</f>
        <v>0</v>
      </c>
      <c r="AU309" s="34" t="str">
        <f>IF(AV309&gt;0,"Yes","")</f>
        <v/>
      </c>
      <c r="AV309" s="31">
        <f>COUNTIF(C309:AR309,"M")</f>
        <v>0</v>
      </c>
      <c r="AW309" s="33">
        <f>AS309+IF(AND(AT309&gt;1,AV309&gt;0),1000,0)+IF(AT309&gt;1,500,0)+AV309/1000000</f>
        <v>0</v>
      </c>
      <c r="AX309" s="33">
        <f t="shared" si="20"/>
        <v>0</v>
      </c>
      <c r="AY309" s="33">
        <f t="shared" si="20"/>
        <v>0</v>
      </c>
      <c r="AZ309" s="33">
        <f t="shared" si="20"/>
        <v>0</v>
      </c>
      <c r="BA309" s="33">
        <f t="shared" si="20"/>
        <v>0</v>
      </c>
      <c r="BB309" s="33"/>
      <c r="BC309" s="35">
        <f t="shared" si="18"/>
        <v>0</v>
      </c>
    </row>
    <row r="310" spans="1:55" s="10" customFormat="1" ht="16.5" customHeight="1" x14ac:dyDescent="0.2">
      <c r="A310" s="31">
        <f>ROW(B310)-2</f>
        <v>308</v>
      </c>
      <c r="B310" s="12" t="s">
        <v>105</v>
      </c>
      <c r="C310" s="13"/>
      <c r="D310" s="13"/>
      <c r="E310" s="13"/>
      <c r="F310" s="13"/>
      <c r="G310" s="14"/>
      <c r="H310" s="14"/>
      <c r="I310" s="13"/>
      <c r="J310" s="13"/>
      <c r="K310" s="14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4"/>
      <c r="Y310" s="14"/>
      <c r="Z310" s="14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4"/>
      <c r="AO310" s="14"/>
      <c r="AP310" s="14"/>
      <c r="AQ310" s="14"/>
      <c r="AR310" s="32">
        <f>IF(AT310=3,3,IF(AT310=4,5,IF(AT310=5,7,0)))</f>
        <v>0</v>
      </c>
      <c r="AS310" s="39">
        <f>SUM(C310:AQ310)</f>
        <v>0</v>
      </c>
      <c r="AT310" s="33">
        <f>COUNTIF(AX310:BC310,"&gt;0")</f>
        <v>0</v>
      </c>
      <c r="AU310" s="34" t="str">
        <f>IF(AV310&gt;0,"Yes","")</f>
        <v/>
      </c>
      <c r="AV310" s="31">
        <f>COUNTIF(C310:AR310,"M")</f>
        <v>0</v>
      </c>
      <c r="AW310" s="33">
        <f>AS310+IF(AND(AT310&gt;1,AV310&gt;0),1000,0)+IF(AT310&gt;1,500,0)+AV310/1000000</f>
        <v>0</v>
      </c>
      <c r="AX310" s="33">
        <f t="shared" si="20"/>
        <v>0</v>
      </c>
      <c r="AY310" s="33">
        <f t="shared" si="20"/>
        <v>0</v>
      </c>
      <c r="AZ310" s="33">
        <f t="shared" si="20"/>
        <v>0</v>
      </c>
      <c r="BA310" s="33">
        <f t="shared" si="20"/>
        <v>0</v>
      </c>
      <c r="BB310" s="33"/>
      <c r="BC310" s="35">
        <f t="shared" si="18"/>
        <v>0</v>
      </c>
    </row>
    <row r="311" spans="1:55" s="10" customFormat="1" ht="16.5" customHeight="1" x14ac:dyDescent="0.2">
      <c r="A311" s="31">
        <f>ROW(B311)-2</f>
        <v>309</v>
      </c>
      <c r="B311" s="12" t="s">
        <v>208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4"/>
      <c r="Y311" s="14"/>
      <c r="Z311" s="14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4"/>
      <c r="AO311" s="14"/>
      <c r="AP311" s="14"/>
      <c r="AQ311" s="14"/>
      <c r="AR311" s="32">
        <f>IF(AT311=3,3,IF(AT311=4,5,IF(AT311=5,7,0)))</f>
        <v>0</v>
      </c>
      <c r="AS311" s="39">
        <f>SUM(C311:AQ311)</f>
        <v>0</v>
      </c>
      <c r="AT311" s="33">
        <f>COUNTIF(AX311:BC311,"&gt;0")</f>
        <v>0</v>
      </c>
      <c r="AU311" s="34" t="str">
        <f>IF(AV311&gt;0,"Yes","")</f>
        <v/>
      </c>
      <c r="AV311" s="31">
        <f>COUNTIF(C311:AR311,"M")</f>
        <v>0</v>
      </c>
      <c r="AW311" s="33">
        <f>AS311+IF(AND(AT311&gt;1,AV311&gt;0),1000,0)+IF(AT311&gt;1,500,0)+AV311/1000000</f>
        <v>0</v>
      </c>
      <c r="AX311" s="33">
        <f t="shared" si="20"/>
        <v>0</v>
      </c>
      <c r="AY311" s="33">
        <f t="shared" si="20"/>
        <v>0</v>
      </c>
      <c r="AZ311" s="33">
        <f t="shared" si="20"/>
        <v>0</v>
      </c>
      <c r="BA311" s="33">
        <f t="shared" si="20"/>
        <v>0</v>
      </c>
      <c r="BB311" s="33"/>
      <c r="BC311" s="35">
        <f t="shared" si="18"/>
        <v>0</v>
      </c>
    </row>
    <row r="312" spans="1:55" s="10" customFormat="1" ht="16.5" customHeight="1" x14ac:dyDescent="0.2">
      <c r="A312" s="31">
        <f>ROW(B312)-2</f>
        <v>310</v>
      </c>
      <c r="B312" s="12" t="s">
        <v>8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4"/>
      <c r="Y312" s="14"/>
      <c r="Z312" s="14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4"/>
      <c r="AO312" s="14"/>
      <c r="AP312" s="14"/>
      <c r="AQ312" s="14"/>
      <c r="AR312" s="32">
        <f>IF(AT312=3,3,IF(AT312=4,5,IF(AT312=5,7,0)))</f>
        <v>0</v>
      </c>
      <c r="AS312" s="39">
        <f>SUM(C312:AQ312)</f>
        <v>0</v>
      </c>
      <c r="AT312" s="33">
        <f>COUNTIF(AX312:BC312,"&gt;0")</f>
        <v>0</v>
      </c>
      <c r="AU312" s="34" t="str">
        <f>IF(AV312&gt;0,"Yes","")</f>
        <v/>
      </c>
      <c r="AV312" s="31">
        <f>COUNTIF(C312:AR312,"M")</f>
        <v>0</v>
      </c>
      <c r="AW312" s="33">
        <f>AS312+IF(AND(AT312&gt;1,AV312&gt;0),1000,0)+IF(AT312&gt;1,500,0)+AV312/1000000</f>
        <v>0</v>
      </c>
      <c r="AX312" s="33">
        <f t="shared" si="20"/>
        <v>0</v>
      </c>
      <c r="AY312" s="33">
        <f t="shared" si="20"/>
        <v>0</v>
      </c>
      <c r="AZ312" s="33">
        <f t="shared" si="20"/>
        <v>0</v>
      </c>
      <c r="BA312" s="33">
        <f t="shared" si="20"/>
        <v>0</v>
      </c>
      <c r="BB312" s="33"/>
      <c r="BC312" s="35">
        <f t="shared" si="18"/>
        <v>0</v>
      </c>
    </row>
    <row r="313" spans="1:55" s="10" customFormat="1" ht="16.5" customHeight="1" x14ac:dyDescent="0.2">
      <c r="A313" s="31">
        <f>ROW(B313)-2</f>
        <v>311</v>
      </c>
      <c r="B313" s="12" t="s">
        <v>360</v>
      </c>
      <c r="C313" s="13"/>
      <c r="D313" s="13"/>
      <c r="E313" s="13"/>
      <c r="F313" s="13"/>
      <c r="G313" s="14"/>
      <c r="H313" s="14"/>
      <c r="I313" s="13"/>
      <c r="J313" s="13"/>
      <c r="K313" s="14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4"/>
      <c r="Y313" s="14"/>
      <c r="Z313" s="14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4"/>
      <c r="AO313" s="14"/>
      <c r="AP313" s="14"/>
      <c r="AQ313" s="14"/>
      <c r="AR313" s="32">
        <f>IF(AT313=3,3,IF(AT313=4,5,IF(AT313=5,7,0)))</f>
        <v>0</v>
      </c>
      <c r="AS313" s="39">
        <f>SUM(C313:AQ313)</f>
        <v>0</v>
      </c>
      <c r="AT313" s="33">
        <f>COUNTIF(AX313:BC313,"&gt;0")</f>
        <v>0</v>
      </c>
      <c r="AU313" s="34" t="str">
        <f>IF(AV313&gt;0,"Yes","")</f>
        <v/>
      </c>
      <c r="AV313" s="31">
        <f>COUNTIF(C313:AR313,"M")</f>
        <v>0</v>
      </c>
      <c r="AW313" s="33">
        <f>AS313+IF(AND(AT313&gt;1,AV313&gt;0),1000,0)+IF(AT313&gt;1,500,0)+AV313/1000000</f>
        <v>0</v>
      </c>
      <c r="AX313" s="33">
        <f t="shared" si="20"/>
        <v>0</v>
      </c>
      <c r="AY313" s="33">
        <f t="shared" si="20"/>
        <v>0</v>
      </c>
      <c r="AZ313" s="33">
        <f t="shared" si="20"/>
        <v>0</v>
      </c>
      <c r="BA313" s="33">
        <f t="shared" si="20"/>
        <v>0</v>
      </c>
      <c r="BB313" s="33"/>
      <c r="BC313" s="35">
        <f t="shared" si="18"/>
        <v>0</v>
      </c>
    </row>
    <row r="314" spans="1:55" s="10" customFormat="1" ht="16.5" customHeight="1" x14ac:dyDescent="0.2">
      <c r="A314" s="31">
        <f>ROW(B314)-2</f>
        <v>312</v>
      </c>
      <c r="B314" s="12" t="s">
        <v>361</v>
      </c>
      <c r="C314" s="13"/>
      <c r="D314" s="13"/>
      <c r="E314" s="13"/>
      <c r="F314" s="13"/>
      <c r="G314" s="14"/>
      <c r="H314" s="14"/>
      <c r="I314" s="13"/>
      <c r="J314" s="13"/>
      <c r="K314" s="14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4"/>
      <c r="Y314" s="14"/>
      <c r="Z314" s="14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4"/>
      <c r="AO314" s="14"/>
      <c r="AP314" s="14"/>
      <c r="AQ314" s="14"/>
      <c r="AR314" s="32">
        <f>IF(AT314=3,3,IF(AT314=4,5,IF(AT314=5,7,0)))</f>
        <v>0</v>
      </c>
      <c r="AS314" s="39">
        <f>SUM(C314:AQ314)</f>
        <v>0</v>
      </c>
      <c r="AT314" s="33">
        <f>COUNTIF(AX314:BC314,"&gt;0")</f>
        <v>0</v>
      </c>
      <c r="AU314" s="34" t="str">
        <f>IF(AV314&gt;0,"Yes","")</f>
        <v/>
      </c>
      <c r="AV314" s="31">
        <f>COUNTIF(C314:AR314,"M")</f>
        <v>0</v>
      </c>
      <c r="AW314" s="33">
        <f>AS314+IF(AND(AT314&gt;1,AV314&gt;0),1000,0)+IF(AT314&gt;1,500,0)+AV314/1000000</f>
        <v>0</v>
      </c>
      <c r="AX314" s="33">
        <f t="shared" si="20"/>
        <v>0</v>
      </c>
      <c r="AY314" s="33">
        <f t="shared" si="20"/>
        <v>0</v>
      </c>
      <c r="AZ314" s="33">
        <f t="shared" si="20"/>
        <v>0</v>
      </c>
      <c r="BA314" s="33">
        <f t="shared" si="20"/>
        <v>0</v>
      </c>
      <c r="BB314" s="33"/>
      <c r="BC314" s="35">
        <f t="shared" si="18"/>
        <v>0</v>
      </c>
    </row>
    <row r="315" spans="1:55" s="10" customFormat="1" ht="16.5" customHeight="1" x14ac:dyDescent="0.2">
      <c r="A315" s="31">
        <f>ROW(B315)-2</f>
        <v>313</v>
      </c>
      <c r="B315" s="12" t="s">
        <v>362</v>
      </c>
      <c r="C315" s="13"/>
      <c r="D315" s="13"/>
      <c r="E315" s="13"/>
      <c r="F315" s="13"/>
      <c r="G315" s="14"/>
      <c r="H315" s="14"/>
      <c r="I315" s="13"/>
      <c r="J315" s="13"/>
      <c r="K315" s="14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4"/>
      <c r="Y315" s="14"/>
      <c r="Z315" s="14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4"/>
      <c r="AO315" s="14"/>
      <c r="AP315" s="14"/>
      <c r="AQ315" s="14"/>
      <c r="AR315" s="32">
        <f>IF(AT315=3,3,IF(AT315=4,5,IF(AT315=5,7,0)))</f>
        <v>0</v>
      </c>
      <c r="AS315" s="39">
        <f>SUM(C315:AQ315)</f>
        <v>0</v>
      </c>
      <c r="AT315" s="33">
        <f>COUNTIF(AX315:BC315,"&gt;0")</f>
        <v>0</v>
      </c>
      <c r="AU315" s="34" t="str">
        <f>IF(AV315&gt;0,"Yes","")</f>
        <v/>
      </c>
      <c r="AV315" s="31">
        <f>COUNTIF(C315:AR315,"M")</f>
        <v>0</v>
      </c>
      <c r="AW315" s="33">
        <f>AS315+IF(AND(AT315&gt;1,AV315&gt;0),1000,0)+IF(AT315&gt;1,500,0)+AV315/1000000</f>
        <v>0</v>
      </c>
      <c r="AX315" s="33">
        <f t="shared" si="20"/>
        <v>0</v>
      </c>
      <c r="AY315" s="33">
        <f t="shared" si="20"/>
        <v>0</v>
      </c>
      <c r="AZ315" s="33">
        <f t="shared" si="20"/>
        <v>0</v>
      </c>
      <c r="BA315" s="33">
        <f t="shared" si="20"/>
        <v>0</v>
      </c>
      <c r="BB315" s="33"/>
      <c r="BC315" s="35">
        <f t="shared" si="18"/>
        <v>0</v>
      </c>
    </row>
    <row r="316" spans="1:55" s="10" customFormat="1" ht="16.5" customHeight="1" x14ac:dyDescent="0.2">
      <c r="A316" s="31">
        <f>ROW(B316)-2</f>
        <v>314</v>
      </c>
      <c r="B316" s="12" t="s">
        <v>363</v>
      </c>
      <c r="C316" s="13"/>
      <c r="D316" s="13"/>
      <c r="E316" s="13"/>
      <c r="F316" s="13"/>
      <c r="G316" s="14"/>
      <c r="H316" s="14"/>
      <c r="I316" s="13"/>
      <c r="J316" s="13"/>
      <c r="K316" s="14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4"/>
      <c r="Y316" s="14"/>
      <c r="Z316" s="14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4"/>
      <c r="AO316" s="14"/>
      <c r="AP316" s="14"/>
      <c r="AQ316" s="14"/>
      <c r="AR316" s="32">
        <f>IF(AT316=3,3,IF(AT316=4,5,IF(AT316=5,7,0)))</f>
        <v>0</v>
      </c>
      <c r="AS316" s="39">
        <f>SUM(C316:AQ316)</f>
        <v>0</v>
      </c>
      <c r="AT316" s="33">
        <f>COUNTIF(AX316:BC316,"&gt;0")</f>
        <v>0</v>
      </c>
      <c r="AU316" s="34" t="str">
        <f>IF(AV316&gt;0,"Yes","")</f>
        <v/>
      </c>
      <c r="AV316" s="31">
        <f>COUNTIF(C316:AR316,"M")</f>
        <v>0</v>
      </c>
      <c r="AW316" s="33">
        <f>AS316+IF(AND(AT316&gt;1,AV316&gt;0),1000,0)+IF(AT316&gt;1,500,0)+AV316/1000000</f>
        <v>0</v>
      </c>
      <c r="AX316" s="33">
        <f t="shared" si="20"/>
        <v>0</v>
      </c>
      <c r="AY316" s="33">
        <f t="shared" si="20"/>
        <v>0</v>
      </c>
      <c r="AZ316" s="33">
        <f t="shared" si="20"/>
        <v>0</v>
      </c>
      <c r="BA316" s="33">
        <f t="shared" si="20"/>
        <v>0</v>
      </c>
      <c r="BB316" s="33"/>
      <c r="BC316" s="35">
        <f t="shared" si="18"/>
        <v>0</v>
      </c>
    </row>
    <row r="317" spans="1:55" s="10" customFormat="1" ht="16.5" customHeight="1" x14ac:dyDescent="0.2">
      <c r="A317" s="31">
        <f>ROW(B317)-2</f>
        <v>315</v>
      </c>
      <c r="B317" s="12" t="s">
        <v>75</v>
      </c>
      <c r="C317" s="13"/>
      <c r="D317" s="13"/>
      <c r="E317" s="13"/>
      <c r="F317" s="13"/>
      <c r="G317" s="14"/>
      <c r="H317" s="14"/>
      <c r="I317" s="13"/>
      <c r="J317" s="13"/>
      <c r="K317" s="14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4"/>
      <c r="Y317" s="14"/>
      <c r="Z317" s="14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4"/>
      <c r="AO317" s="14"/>
      <c r="AP317" s="14"/>
      <c r="AQ317" s="14"/>
      <c r="AR317" s="32">
        <f>IF(AT317=3,3,IF(AT317=4,5,IF(AT317=5,7,0)))</f>
        <v>0</v>
      </c>
      <c r="AS317" s="39">
        <f>SUM(C317:AQ317)</f>
        <v>0</v>
      </c>
      <c r="AT317" s="33">
        <f>COUNTIF(AX317:BC317,"&gt;0")</f>
        <v>0</v>
      </c>
      <c r="AU317" s="34" t="str">
        <f>IF(AV317&gt;0,"Yes","")</f>
        <v/>
      </c>
      <c r="AV317" s="31">
        <f>COUNTIF(C317:AR317,"M")</f>
        <v>0</v>
      </c>
      <c r="AW317" s="33">
        <f>AS317+IF(AND(AT317&gt;1,AV317&gt;0),1000,0)+IF(AT317&gt;1,500,0)+AV317/1000000</f>
        <v>0</v>
      </c>
      <c r="AX317" s="33">
        <f t="shared" si="20"/>
        <v>0</v>
      </c>
      <c r="AY317" s="33">
        <f t="shared" si="20"/>
        <v>0</v>
      </c>
      <c r="AZ317" s="33">
        <f t="shared" si="20"/>
        <v>0</v>
      </c>
      <c r="BA317" s="33">
        <f t="shared" si="20"/>
        <v>0</v>
      </c>
      <c r="BB317" s="33"/>
      <c r="BC317" s="35">
        <f t="shared" si="18"/>
        <v>0</v>
      </c>
    </row>
    <row r="318" spans="1:55" s="10" customFormat="1" ht="16.5" customHeight="1" x14ac:dyDescent="0.2">
      <c r="A318" s="31">
        <f>ROW(B318)-2</f>
        <v>316</v>
      </c>
      <c r="B318" s="12" t="s">
        <v>364</v>
      </c>
      <c r="C318" s="13"/>
      <c r="D318" s="13"/>
      <c r="E318" s="13"/>
      <c r="F318" s="13"/>
      <c r="G318" s="14"/>
      <c r="H318" s="14"/>
      <c r="I318" s="13"/>
      <c r="J318" s="13"/>
      <c r="K318" s="14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4"/>
      <c r="Y318" s="14"/>
      <c r="Z318" s="14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4"/>
      <c r="AO318" s="14"/>
      <c r="AP318" s="14"/>
      <c r="AQ318" s="14"/>
      <c r="AR318" s="32">
        <f>IF(AT318=3,3,IF(AT318=4,5,IF(AT318=5,7,0)))</f>
        <v>0</v>
      </c>
      <c r="AS318" s="39">
        <f>SUM(C318:AQ318)</f>
        <v>0</v>
      </c>
      <c r="AT318" s="33">
        <f>COUNTIF(AX318:BC318,"&gt;0")</f>
        <v>0</v>
      </c>
      <c r="AU318" s="34" t="str">
        <f>IF(AV318&gt;0,"Yes","")</f>
        <v/>
      </c>
      <c r="AV318" s="31">
        <f>COUNTIF(C318:AR318,"M")</f>
        <v>0</v>
      </c>
      <c r="AW318" s="33">
        <f>AS318+IF(AND(AT318&gt;1,AV318&gt;0),1000,0)+IF(AT318&gt;1,500,0)+AV318/1000000</f>
        <v>0</v>
      </c>
      <c r="AX318" s="33">
        <f t="shared" ref="AX318:BA340" si="21">SUMIF(Events,AX$2,$C318:$AQ318)</f>
        <v>0</v>
      </c>
      <c r="AY318" s="33">
        <f t="shared" si="21"/>
        <v>0</v>
      </c>
      <c r="AZ318" s="33">
        <f t="shared" si="21"/>
        <v>0</v>
      </c>
      <c r="BA318" s="33">
        <f t="shared" si="21"/>
        <v>0</v>
      </c>
      <c r="BB318" s="33"/>
      <c r="BC318" s="35">
        <f t="shared" si="18"/>
        <v>0</v>
      </c>
    </row>
    <row r="319" spans="1:55" s="10" customFormat="1" ht="16.5" customHeight="1" x14ac:dyDescent="0.2">
      <c r="A319" s="31">
        <f>ROW(B319)-2</f>
        <v>317</v>
      </c>
      <c r="B319" s="12" t="s">
        <v>365</v>
      </c>
      <c r="C319" s="13"/>
      <c r="D319" s="13"/>
      <c r="E319" s="13"/>
      <c r="F319" s="13"/>
      <c r="G319" s="14"/>
      <c r="H319" s="14"/>
      <c r="I319" s="13"/>
      <c r="J319" s="13"/>
      <c r="K319" s="14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4"/>
      <c r="Y319" s="14"/>
      <c r="Z319" s="14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4"/>
      <c r="AO319" s="14"/>
      <c r="AP319" s="14"/>
      <c r="AQ319" s="14"/>
      <c r="AR319" s="32">
        <f>IF(AT319=3,3,IF(AT319=4,5,IF(AT319=5,7,0)))</f>
        <v>0</v>
      </c>
      <c r="AS319" s="39">
        <f>SUM(C319:AQ319)</f>
        <v>0</v>
      </c>
      <c r="AT319" s="33">
        <f>COUNTIF(AX319:BC319,"&gt;0")</f>
        <v>0</v>
      </c>
      <c r="AU319" s="34" t="str">
        <f>IF(AV319&gt;0,"Yes","")</f>
        <v/>
      </c>
      <c r="AV319" s="31">
        <f>COUNTIF(C319:AR319,"M")</f>
        <v>0</v>
      </c>
      <c r="AW319" s="33">
        <f>AS319+IF(AND(AT319&gt;1,AV319&gt;0),1000,0)+IF(AT319&gt;1,500,0)+AV319/1000000</f>
        <v>0</v>
      </c>
      <c r="AX319" s="33">
        <f t="shared" si="21"/>
        <v>0</v>
      </c>
      <c r="AY319" s="33">
        <f t="shared" si="21"/>
        <v>0</v>
      </c>
      <c r="AZ319" s="33">
        <f t="shared" si="21"/>
        <v>0</v>
      </c>
      <c r="BA319" s="33">
        <f t="shared" si="21"/>
        <v>0</v>
      </c>
      <c r="BB319" s="33"/>
      <c r="BC319" s="35">
        <f t="shared" si="18"/>
        <v>0</v>
      </c>
    </row>
    <row r="320" spans="1:55" s="10" customFormat="1" ht="16.5" customHeight="1" x14ac:dyDescent="0.2">
      <c r="A320" s="31">
        <f>ROW(B320)-2</f>
        <v>318</v>
      </c>
      <c r="B320" s="12" t="s">
        <v>366</v>
      </c>
      <c r="C320" s="13"/>
      <c r="D320" s="13"/>
      <c r="E320" s="13"/>
      <c r="F320" s="13"/>
      <c r="G320" s="14"/>
      <c r="H320" s="14"/>
      <c r="I320" s="13"/>
      <c r="J320" s="13"/>
      <c r="K320" s="14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4"/>
      <c r="Y320" s="14"/>
      <c r="Z320" s="14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4"/>
      <c r="AO320" s="14"/>
      <c r="AP320" s="14"/>
      <c r="AQ320" s="14"/>
      <c r="AR320" s="32">
        <f>IF(AT320=3,3,IF(AT320=4,5,IF(AT320=5,7,0)))</f>
        <v>0</v>
      </c>
      <c r="AS320" s="39">
        <f>SUM(C320:AQ320)</f>
        <v>0</v>
      </c>
      <c r="AT320" s="33">
        <f>COUNTIF(AX320:BC320,"&gt;0")</f>
        <v>0</v>
      </c>
      <c r="AU320" s="34" t="str">
        <f>IF(AV320&gt;0,"Yes","")</f>
        <v/>
      </c>
      <c r="AV320" s="31">
        <f>COUNTIF(C320:AR320,"M")</f>
        <v>0</v>
      </c>
      <c r="AW320" s="33">
        <f>AS320+IF(AND(AT320&gt;1,AV320&gt;0),1000,0)+IF(AT320&gt;1,500,0)+AV320/1000000</f>
        <v>0</v>
      </c>
      <c r="AX320" s="33">
        <f t="shared" si="21"/>
        <v>0</v>
      </c>
      <c r="AY320" s="33">
        <f t="shared" si="21"/>
        <v>0</v>
      </c>
      <c r="AZ320" s="33">
        <f t="shared" si="21"/>
        <v>0</v>
      </c>
      <c r="BA320" s="33">
        <f t="shared" si="21"/>
        <v>0</v>
      </c>
      <c r="BB320" s="33"/>
      <c r="BC320" s="35">
        <f t="shared" si="18"/>
        <v>0</v>
      </c>
    </row>
    <row r="321" spans="1:55" s="10" customFormat="1" ht="16.5" customHeight="1" x14ac:dyDescent="0.2">
      <c r="A321" s="31">
        <f>ROW(B321)-2</f>
        <v>319</v>
      </c>
      <c r="B321" s="12" t="s">
        <v>502</v>
      </c>
      <c r="C321" s="13"/>
      <c r="D321" s="13"/>
      <c r="E321" s="13"/>
      <c r="F321" s="13"/>
      <c r="G321" s="14"/>
      <c r="H321" s="14"/>
      <c r="I321" s="13"/>
      <c r="J321" s="13"/>
      <c r="K321" s="14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4"/>
      <c r="Y321" s="14"/>
      <c r="Z321" s="14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4"/>
      <c r="AO321" s="14"/>
      <c r="AP321" s="14"/>
      <c r="AQ321" s="14"/>
      <c r="AR321" s="32">
        <f>IF(AT321=3,3,IF(AT321=4,5,IF(AT321=5,7,0)))</f>
        <v>0</v>
      </c>
      <c r="AS321" s="39">
        <f>SUM(C321:AQ321)</f>
        <v>0</v>
      </c>
      <c r="AT321" s="33">
        <f>COUNTIF(AX321:BC321,"&gt;0")</f>
        <v>0</v>
      </c>
      <c r="AU321" s="34" t="str">
        <f>IF(AV321&gt;0,"Yes","")</f>
        <v/>
      </c>
      <c r="AV321" s="31">
        <f>COUNTIF(C321:AR321,"M")</f>
        <v>0</v>
      </c>
      <c r="AW321" s="33">
        <f>AS321+IF(AND(AT321&gt;1,AV321&gt;0),1000,0)+IF(AT321&gt;1,500,0)+AV321/1000000</f>
        <v>0</v>
      </c>
      <c r="AX321" s="33">
        <f t="shared" si="21"/>
        <v>0</v>
      </c>
      <c r="AY321" s="33">
        <f t="shared" si="21"/>
        <v>0</v>
      </c>
      <c r="AZ321" s="33">
        <f t="shared" si="21"/>
        <v>0</v>
      </c>
      <c r="BA321" s="33">
        <f t="shared" si="21"/>
        <v>0</v>
      </c>
      <c r="BB321" s="33"/>
      <c r="BC321" s="35">
        <f t="shared" si="18"/>
        <v>0</v>
      </c>
    </row>
    <row r="322" spans="1:55" s="10" customFormat="1" ht="16.5" customHeight="1" x14ac:dyDescent="0.2">
      <c r="A322" s="31">
        <f>ROW(B322)-2</f>
        <v>320</v>
      </c>
      <c r="B322" s="12" t="s">
        <v>498</v>
      </c>
      <c r="C322" s="13"/>
      <c r="D322" s="13"/>
      <c r="E322" s="13"/>
      <c r="F322" s="13"/>
      <c r="G322" s="14"/>
      <c r="H322" s="14"/>
      <c r="I322" s="13"/>
      <c r="J322" s="13"/>
      <c r="K322" s="14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4"/>
      <c r="Y322" s="14"/>
      <c r="Z322" s="14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4"/>
      <c r="AO322" s="14"/>
      <c r="AP322" s="14"/>
      <c r="AQ322" s="14"/>
      <c r="AR322" s="32">
        <f>IF(AT322=3,3,IF(AT322=4,5,IF(AT322=5,7,0)))</f>
        <v>0</v>
      </c>
      <c r="AS322" s="39">
        <f>SUM(C322:AQ322)</f>
        <v>0</v>
      </c>
      <c r="AT322" s="33">
        <f>COUNTIF(AX322:BC322,"&gt;0")</f>
        <v>0</v>
      </c>
      <c r="AU322" s="34" t="str">
        <f>IF(AV322&gt;0,"Yes","")</f>
        <v/>
      </c>
      <c r="AV322" s="31">
        <f>COUNTIF(C322:AR322,"M")</f>
        <v>0</v>
      </c>
      <c r="AW322" s="33">
        <f>AS322+IF(AND(AT322&gt;1,AV322&gt;0),1000,0)+IF(AT322&gt;1,500,0)+AV322/1000000</f>
        <v>0</v>
      </c>
      <c r="AX322" s="33">
        <f t="shared" si="21"/>
        <v>0</v>
      </c>
      <c r="AY322" s="33">
        <f t="shared" si="21"/>
        <v>0</v>
      </c>
      <c r="AZ322" s="33">
        <f t="shared" si="21"/>
        <v>0</v>
      </c>
      <c r="BA322" s="33">
        <f t="shared" si="21"/>
        <v>0</v>
      </c>
      <c r="BB322" s="33"/>
      <c r="BC322" s="35">
        <f t="shared" si="18"/>
        <v>0</v>
      </c>
    </row>
    <row r="323" spans="1:55" s="10" customFormat="1" ht="16.5" customHeight="1" x14ac:dyDescent="0.2">
      <c r="A323" s="31">
        <f>ROW(B323)-2</f>
        <v>321</v>
      </c>
      <c r="B323" s="12" t="s">
        <v>367</v>
      </c>
      <c r="C323" s="13"/>
      <c r="D323" s="13"/>
      <c r="E323" s="13"/>
      <c r="F323" s="13"/>
      <c r="G323" s="14"/>
      <c r="H323" s="14"/>
      <c r="I323" s="13"/>
      <c r="J323" s="13"/>
      <c r="K323" s="14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4"/>
      <c r="Y323" s="14"/>
      <c r="Z323" s="14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4"/>
      <c r="AO323" s="14"/>
      <c r="AP323" s="14"/>
      <c r="AQ323" s="14"/>
      <c r="AR323" s="32">
        <f>IF(AT323=3,3,IF(AT323=4,5,IF(AT323=5,7,0)))</f>
        <v>0</v>
      </c>
      <c r="AS323" s="39">
        <f>SUM(C323:AQ323)</f>
        <v>0</v>
      </c>
      <c r="AT323" s="33">
        <f>COUNTIF(AX323:BC323,"&gt;0")</f>
        <v>0</v>
      </c>
      <c r="AU323" s="34" t="str">
        <f>IF(AV323&gt;0,"Yes","")</f>
        <v/>
      </c>
      <c r="AV323" s="31">
        <f>COUNTIF(C323:AR323,"M")</f>
        <v>0</v>
      </c>
      <c r="AW323" s="33">
        <f>AS323+IF(AND(AT323&gt;1,AV323&gt;0),1000,0)+IF(AT323&gt;1,500,0)+AV323/1000000</f>
        <v>0</v>
      </c>
      <c r="AX323" s="33">
        <f t="shared" si="21"/>
        <v>0</v>
      </c>
      <c r="AY323" s="33">
        <f t="shared" si="21"/>
        <v>0</v>
      </c>
      <c r="AZ323" s="33">
        <f t="shared" si="21"/>
        <v>0</v>
      </c>
      <c r="BA323" s="33">
        <f t="shared" si="21"/>
        <v>0</v>
      </c>
      <c r="BB323" s="33"/>
      <c r="BC323" s="35">
        <f t="shared" si="18"/>
        <v>0</v>
      </c>
    </row>
    <row r="324" spans="1:55" s="10" customFormat="1" ht="16.5" customHeight="1" x14ac:dyDescent="0.2">
      <c r="A324" s="31">
        <f>ROW(B324)-2</f>
        <v>322</v>
      </c>
      <c r="B324" s="12" t="s">
        <v>368</v>
      </c>
      <c r="C324" s="13"/>
      <c r="D324" s="13"/>
      <c r="E324" s="13"/>
      <c r="F324" s="13"/>
      <c r="G324" s="14"/>
      <c r="H324" s="14"/>
      <c r="I324" s="13"/>
      <c r="J324" s="13"/>
      <c r="K324" s="14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4"/>
      <c r="Y324" s="14"/>
      <c r="Z324" s="14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4"/>
      <c r="AO324" s="14"/>
      <c r="AP324" s="14"/>
      <c r="AQ324" s="14"/>
      <c r="AR324" s="32">
        <f>IF(AT324=3,3,IF(AT324=4,5,IF(AT324=5,7,0)))</f>
        <v>0</v>
      </c>
      <c r="AS324" s="39">
        <f>SUM(C324:AQ324)</f>
        <v>0</v>
      </c>
      <c r="AT324" s="33">
        <f>COUNTIF(AX324:BC324,"&gt;0")</f>
        <v>0</v>
      </c>
      <c r="AU324" s="34" t="str">
        <f>IF(AV324&gt;0,"Yes","")</f>
        <v/>
      </c>
      <c r="AV324" s="31">
        <f>COUNTIF(C324:AR324,"M")</f>
        <v>0</v>
      </c>
      <c r="AW324" s="33">
        <f>AS324+IF(AND(AT324&gt;1,AV324&gt;0),1000,0)+IF(AT324&gt;1,500,0)+AV324/1000000</f>
        <v>0</v>
      </c>
      <c r="AX324" s="33">
        <f t="shared" si="21"/>
        <v>0</v>
      </c>
      <c r="AY324" s="33">
        <f t="shared" si="21"/>
        <v>0</v>
      </c>
      <c r="AZ324" s="33">
        <f t="shared" si="21"/>
        <v>0</v>
      </c>
      <c r="BA324" s="33">
        <f t="shared" si="21"/>
        <v>0</v>
      </c>
      <c r="BB324" s="33"/>
      <c r="BC324" s="35">
        <f t="shared" si="18"/>
        <v>0</v>
      </c>
    </row>
    <row r="325" spans="1:55" s="10" customFormat="1" ht="16.5" customHeight="1" x14ac:dyDescent="0.2">
      <c r="A325" s="31">
        <f>ROW(B325)-2</f>
        <v>323</v>
      </c>
      <c r="B325" s="12" t="s">
        <v>165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4"/>
      <c r="Y325" s="14"/>
      <c r="Z325" s="14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4"/>
      <c r="AO325" s="14"/>
      <c r="AP325" s="14"/>
      <c r="AQ325" s="14"/>
      <c r="AR325" s="32">
        <f>IF(AT325=3,3,IF(AT325=4,5,IF(AT325=5,7,0)))</f>
        <v>0</v>
      </c>
      <c r="AS325" s="39">
        <f>SUM(C325:AQ325)</f>
        <v>0</v>
      </c>
      <c r="AT325" s="33">
        <f>COUNTIF(AX325:BC325,"&gt;0")</f>
        <v>0</v>
      </c>
      <c r="AU325" s="34" t="str">
        <f>IF(AV325&gt;0,"Yes","")</f>
        <v/>
      </c>
      <c r="AV325" s="31">
        <f>COUNTIF(C325:AR325,"M")</f>
        <v>0</v>
      </c>
      <c r="AW325" s="33">
        <f>AS325+IF(AND(AT325&gt;1,AV325&gt;0),1000,0)+IF(AT325&gt;1,500,0)+AV325/1000000</f>
        <v>0</v>
      </c>
      <c r="AX325" s="33"/>
      <c r="AY325" s="33"/>
      <c r="AZ325" s="33"/>
      <c r="BA325" s="33"/>
      <c r="BB325" s="33"/>
      <c r="BC325" s="35"/>
    </row>
    <row r="326" spans="1:55" s="10" customFormat="1" ht="16.5" customHeight="1" x14ac:dyDescent="0.2">
      <c r="A326" s="31">
        <f>ROW(B326)-2</f>
        <v>324</v>
      </c>
      <c r="B326" s="12" t="s">
        <v>533</v>
      </c>
      <c r="C326" s="13"/>
      <c r="D326" s="13"/>
      <c r="E326" s="13"/>
      <c r="F326" s="13"/>
      <c r="G326" s="14"/>
      <c r="H326" s="14"/>
      <c r="I326" s="13"/>
      <c r="J326" s="13"/>
      <c r="K326" s="14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4"/>
      <c r="Y326" s="14"/>
      <c r="Z326" s="14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4"/>
      <c r="AO326" s="14"/>
      <c r="AP326" s="14"/>
      <c r="AQ326" s="14"/>
      <c r="AR326" s="32">
        <f>IF(AT326=3,3,IF(AT326=4,5,IF(AT326=5,7,0)))</f>
        <v>0</v>
      </c>
      <c r="AS326" s="39">
        <f>SUM(C326:AQ326)</f>
        <v>0</v>
      </c>
      <c r="AT326" s="33">
        <f>COUNTIF(AX326:BC326,"&gt;0")</f>
        <v>0</v>
      </c>
      <c r="AU326" s="34" t="str">
        <f>IF(AV326&gt;0,"Yes","")</f>
        <v/>
      </c>
      <c r="AV326" s="31">
        <f>COUNTIF(C326:AR326,"M")</f>
        <v>0</v>
      </c>
      <c r="AW326" s="33">
        <f>AS326+IF(AND(AT326&gt;1,AV326&gt;0),1000,0)+IF(AT326&gt;1,500,0)+AV326/1000000</f>
        <v>0</v>
      </c>
      <c r="AX326" s="33">
        <f t="shared" si="21"/>
        <v>0</v>
      </c>
      <c r="AY326" s="33">
        <f t="shared" si="21"/>
        <v>0</v>
      </c>
      <c r="AZ326" s="33">
        <f t="shared" si="21"/>
        <v>0</v>
      </c>
      <c r="BA326" s="33">
        <f t="shared" si="21"/>
        <v>0</v>
      </c>
      <c r="BB326" s="33"/>
      <c r="BC326" s="35">
        <f t="shared" si="18"/>
        <v>0</v>
      </c>
    </row>
    <row r="327" spans="1:55" s="10" customFormat="1" ht="16.5" customHeight="1" x14ac:dyDescent="0.2">
      <c r="A327" s="31">
        <f>ROW(B327)-2</f>
        <v>325</v>
      </c>
      <c r="B327" s="12" t="s">
        <v>369</v>
      </c>
      <c r="C327" s="13"/>
      <c r="D327" s="13"/>
      <c r="E327" s="13"/>
      <c r="F327" s="13"/>
      <c r="G327" s="14"/>
      <c r="H327" s="14"/>
      <c r="I327" s="13"/>
      <c r="J327" s="13"/>
      <c r="K327" s="14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  <c r="Y327" s="14"/>
      <c r="Z327" s="14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4"/>
      <c r="AO327" s="14"/>
      <c r="AP327" s="14"/>
      <c r="AQ327" s="14"/>
      <c r="AR327" s="32">
        <f>IF(AT327=3,3,IF(AT327=4,5,IF(AT327=5,7,0)))</f>
        <v>0</v>
      </c>
      <c r="AS327" s="39">
        <f>SUM(C327:AQ327)</f>
        <v>0</v>
      </c>
      <c r="AT327" s="33">
        <f>COUNTIF(AX327:BC327,"&gt;0")</f>
        <v>0</v>
      </c>
      <c r="AU327" s="34" t="str">
        <f>IF(AV327&gt;0,"Yes","")</f>
        <v/>
      </c>
      <c r="AV327" s="31">
        <f>COUNTIF(C327:AR327,"M")</f>
        <v>0</v>
      </c>
      <c r="AW327" s="33">
        <f>AS327+IF(AND(AT327&gt;1,AV327&gt;0),1000,0)+IF(AT327&gt;1,500,0)+AV327/1000000</f>
        <v>0</v>
      </c>
      <c r="AX327" s="33">
        <f t="shared" si="21"/>
        <v>0</v>
      </c>
      <c r="AY327" s="33">
        <f t="shared" si="21"/>
        <v>0</v>
      </c>
      <c r="AZ327" s="33">
        <f t="shared" si="21"/>
        <v>0</v>
      </c>
      <c r="BA327" s="33">
        <f t="shared" si="21"/>
        <v>0</v>
      </c>
      <c r="BB327" s="33"/>
      <c r="BC327" s="35">
        <f t="shared" si="18"/>
        <v>0</v>
      </c>
    </row>
    <row r="328" spans="1:55" s="10" customFormat="1" ht="16.5" customHeight="1" x14ac:dyDescent="0.2">
      <c r="A328" s="31">
        <f>ROW(B328)-2</f>
        <v>326</v>
      </c>
      <c r="B328" s="12" t="s">
        <v>370</v>
      </c>
      <c r="C328" s="13"/>
      <c r="D328" s="13"/>
      <c r="E328" s="13"/>
      <c r="F328" s="13"/>
      <c r="G328" s="14"/>
      <c r="H328" s="14"/>
      <c r="I328" s="13"/>
      <c r="J328" s="13"/>
      <c r="K328" s="14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4"/>
      <c r="Y328" s="14"/>
      <c r="Z328" s="14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4"/>
      <c r="AO328" s="14"/>
      <c r="AP328" s="14"/>
      <c r="AQ328" s="14"/>
      <c r="AR328" s="32">
        <f>IF(AT328=3,3,IF(AT328=4,5,IF(AT328=5,7,0)))</f>
        <v>0</v>
      </c>
      <c r="AS328" s="39">
        <f>SUM(C328:AQ328)</f>
        <v>0</v>
      </c>
      <c r="AT328" s="33">
        <f>COUNTIF(AX328:BC328,"&gt;0")</f>
        <v>0</v>
      </c>
      <c r="AU328" s="34" t="str">
        <f>IF(AV328&gt;0,"Yes","")</f>
        <v/>
      </c>
      <c r="AV328" s="31">
        <f>COUNTIF(C328:AR328,"M")</f>
        <v>0</v>
      </c>
      <c r="AW328" s="33">
        <f>AS328+IF(AND(AT328&gt;1,AV328&gt;0),1000,0)+IF(AT328&gt;1,500,0)+AV328/1000000</f>
        <v>0</v>
      </c>
      <c r="AX328" s="33">
        <f t="shared" si="21"/>
        <v>0</v>
      </c>
      <c r="AY328" s="33">
        <f t="shared" si="21"/>
        <v>0</v>
      </c>
      <c r="AZ328" s="33">
        <f t="shared" si="21"/>
        <v>0</v>
      </c>
      <c r="BA328" s="33">
        <f t="shared" si="21"/>
        <v>0</v>
      </c>
      <c r="BB328" s="33"/>
      <c r="BC328" s="35">
        <f t="shared" si="18"/>
        <v>0</v>
      </c>
    </row>
    <row r="329" spans="1:55" s="10" customFormat="1" ht="16.5" customHeight="1" x14ac:dyDescent="0.2">
      <c r="A329" s="31">
        <f>ROW(B329)-2</f>
        <v>327</v>
      </c>
      <c r="B329" s="12" t="s">
        <v>371</v>
      </c>
      <c r="C329" s="13"/>
      <c r="D329" s="13"/>
      <c r="E329" s="13"/>
      <c r="F329" s="13"/>
      <c r="G329" s="14"/>
      <c r="H329" s="14"/>
      <c r="I329" s="13"/>
      <c r="J329" s="13"/>
      <c r="K329" s="14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4"/>
      <c r="Y329" s="14"/>
      <c r="Z329" s="14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4"/>
      <c r="AO329" s="14"/>
      <c r="AP329" s="14"/>
      <c r="AQ329" s="14"/>
      <c r="AR329" s="32">
        <f>IF(AT329=3,3,IF(AT329=4,5,IF(AT329=5,7,0)))</f>
        <v>0</v>
      </c>
      <c r="AS329" s="39">
        <f>SUM(C329:AQ329)</f>
        <v>0</v>
      </c>
      <c r="AT329" s="33">
        <f>COUNTIF(AX329:BC329,"&gt;0")</f>
        <v>0</v>
      </c>
      <c r="AU329" s="34" t="str">
        <f>IF(AV329&gt;0,"Yes","")</f>
        <v/>
      </c>
      <c r="AV329" s="31">
        <f>COUNTIF(C329:AR329,"M")</f>
        <v>0</v>
      </c>
      <c r="AW329" s="33">
        <f>AS329+IF(AND(AT329&gt;1,AV329&gt;0),1000,0)+IF(AT329&gt;1,500,0)+AV329/1000000</f>
        <v>0</v>
      </c>
      <c r="AX329" s="33">
        <f t="shared" si="21"/>
        <v>0</v>
      </c>
      <c r="AY329" s="33">
        <f t="shared" si="21"/>
        <v>0</v>
      </c>
      <c r="AZ329" s="33">
        <f t="shared" si="21"/>
        <v>0</v>
      </c>
      <c r="BA329" s="33">
        <f t="shared" si="21"/>
        <v>0</v>
      </c>
      <c r="BB329" s="33"/>
      <c r="BC329" s="35">
        <f t="shared" si="18"/>
        <v>0</v>
      </c>
    </row>
    <row r="330" spans="1:55" s="10" customFormat="1" ht="16.5" customHeight="1" x14ac:dyDescent="0.2">
      <c r="A330" s="31">
        <f>ROW(B330)-2</f>
        <v>328</v>
      </c>
      <c r="B330" s="12" t="s">
        <v>134</v>
      </c>
      <c r="C330" s="13"/>
      <c r="D330" s="13"/>
      <c r="E330" s="13"/>
      <c r="F330" s="13"/>
      <c r="G330" s="14"/>
      <c r="H330" s="14"/>
      <c r="I330" s="13"/>
      <c r="J330" s="13"/>
      <c r="K330" s="14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4"/>
      <c r="Y330" s="14"/>
      <c r="Z330" s="14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4"/>
      <c r="AO330" s="14"/>
      <c r="AP330" s="14"/>
      <c r="AQ330" s="14"/>
      <c r="AR330" s="32">
        <f>IF(AT330=3,3,IF(AT330=4,5,IF(AT330=5,7,0)))</f>
        <v>0</v>
      </c>
      <c r="AS330" s="39">
        <f>SUM(C330:AQ330)</f>
        <v>0</v>
      </c>
      <c r="AT330" s="33">
        <f>COUNTIF(AX330:BC330,"&gt;0")</f>
        <v>0</v>
      </c>
      <c r="AU330" s="34" t="str">
        <f>IF(AV330&gt;0,"Yes","")</f>
        <v/>
      </c>
      <c r="AV330" s="31">
        <f>COUNTIF(C330:AR330,"M")</f>
        <v>0</v>
      </c>
      <c r="AW330" s="33">
        <f>AS330+IF(AND(AT330&gt;1,AV330&gt;0),1000,0)+IF(AT330&gt;1,500,0)+AV330/1000000</f>
        <v>0</v>
      </c>
      <c r="AX330" s="33">
        <f t="shared" si="21"/>
        <v>0</v>
      </c>
      <c r="AY330" s="33">
        <f t="shared" si="21"/>
        <v>0</v>
      </c>
      <c r="AZ330" s="33">
        <f t="shared" si="21"/>
        <v>0</v>
      </c>
      <c r="BA330" s="33">
        <f t="shared" si="21"/>
        <v>0</v>
      </c>
      <c r="BB330" s="33"/>
      <c r="BC330" s="35">
        <f t="shared" si="18"/>
        <v>0</v>
      </c>
    </row>
    <row r="331" spans="1:55" s="10" customFormat="1" ht="16.5" customHeight="1" x14ac:dyDescent="0.2">
      <c r="A331" s="31">
        <f>ROW(B331)-2</f>
        <v>329</v>
      </c>
      <c r="B331" s="12" t="s">
        <v>201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4"/>
      <c r="Y331" s="14"/>
      <c r="Z331" s="14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4"/>
      <c r="AO331" s="14"/>
      <c r="AP331" s="14"/>
      <c r="AQ331" s="14"/>
      <c r="AR331" s="32">
        <f>IF(AT331=3,3,IF(AT331=4,5,IF(AT331=5,7,0)))</f>
        <v>0</v>
      </c>
      <c r="AS331" s="39">
        <f>SUM(C331:AQ331)</f>
        <v>0</v>
      </c>
      <c r="AT331" s="33">
        <f>COUNTIF(AX331:BC331,"&gt;0")</f>
        <v>0</v>
      </c>
      <c r="AU331" s="34" t="str">
        <f>IF(AV331&gt;0,"Yes","")</f>
        <v/>
      </c>
      <c r="AV331" s="31">
        <f>COUNTIF(C331:AR331,"M")</f>
        <v>0</v>
      </c>
      <c r="AW331" s="33">
        <f>AS331+IF(AND(AT331&gt;1,AV331&gt;0),1000,0)+IF(AT331&gt;1,500,0)+AV331/1000000</f>
        <v>0</v>
      </c>
      <c r="AX331" s="33">
        <f t="shared" si="21"/>
        <v>0</v>
      </c>
      <c r="AY331" s="33">
        <f t="shared" si="21"/>
        <v>0</v>
      </c>
      <c r="AZ331" s="33">
        <f t="shared" si="21"/>
        <v>0</v>
      </c>
      <c r="BA331" s="33">
        <f t="shared" si="21"/>
        <v>0</v>
      </c>
      <c r="BB331" s="33"/>
      <c r="BC331" s="35">
        <f t="shared" si="18"/>
        <v>0</v>
      </c>
    </row>
    <row r="332" spans="1:55" s="10" customFormat="1" ht="16.5" customHeight="1" x14ac:dyDescent="0.2">
      <c r="A332" s="31">
        <f>ROW(B332)-2</f>
        <v>330</v>
      </c>
      <c r="B332" s="12" t="s">
        <v>80</v>
      </c>
      <c r="C332" s="13"/>
      <c r="D332" s="13"/>
      <c r="E332" s="13"/>
      <c r="F332" s="13"/>
      <c r="G332" s="14"/>
      <c r="H332" s="14"/>
      <c r="I332" s="13"/>
      <c r="J332" s="13"/>
      <c r="K332" s="14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4"/>
      <c r="Y332" s="14"/>
      <c r="Z332" s="14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4"/>
      <c r="AO332" s="14"/>
      <c r="AP332" s="14"/>
      <c r="AQ332" s="14"/>
      <c r="AR332" s="32">
        <f>IF(AT332=3,3,IF(AT332=4,5,IF(AT332=5,7,0)))</f>
        <v>0</v>
      </c>
      <c r="AS332" s="39">
        <f>SUM(C332:AQ332)</f>
        <v>0</v>
      </c>
      <c r="AT332" s="33">
        <f>COUNTIF(AX332:BC332,"&gt;0")</f>
        <v>0</v>
      </c>
      <c r="AU332" s="34" t="str">
        <f>IF(AV332&gt;0,"Yes","")</f>
        <v/>
      </c>
      <c r="AV332" s="31">
        <f>COUNTIF(C332:AR332,"M")</f>
        <v>0</v>
      </c>
      <c r="AW332" s="33">
        <f>AS332+IF(AND(AT332&gt;1,AV332&gt;0),1000,0)+IF(AT332&gt;1,500,0)+AV332/1000000</f>
        <v>0</v>
      </c>
      <c r="AX332" s="33">
        <f t="shared" si="21"/>
        <v>0</v>
      </c>
      <c r="AY332" s="33">
        <f t="shared" si="21"/>
        <v>0</v>
      </c>
      <c r="AZ332" s="33">
        <f t="shared" si="21"/>
        <v>0</v>
      </c>
      <c r="BA332" s="33">
        <f t="shared" si="21"/>
        <v>0</v>
      </c>
      <c r="BB332" s="33"/>
      <c r="BC332" s="35">
        <f t="shared" si="18"/>
        <v>0</v>
      </c>
    </row>
    <row r="333" spans="1:55" s="10" customFormat="1" ht="16.5" customHeight="1" x14ac:dyDescent="0.2">
      <c r="A333" s="31">
        <f>ROW(B333)-2</f>
        <v>331</v>
      </c>
      <c r="B333" s="12" t="s">
        <v>372</v>
      </c>
      <c r="C333" s="13"/>
      <c r="D333" s="13"/>
      <c r="E333" s="13"/>
      <c r="F333" s="13"/>
      <c r="G333" s="14"/>
      <c r="H333" s="14"/>
      <c r="I333" s="13"/>
      <c r="J333" s="13"/>
      <c r="K333" s="14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4"/>
      <c r="Y333" s="14"/>
      <c r="Z333" s="14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4"/>
      <c r="AO333" s="14"/>
      <c r="AP333" s="14"/>
      <c r="AQ333" s="14"/>
      <c r="AR333" s="32">
        <f>IF(AT333=3,3,IF(AT333=4,5,IF(AT333=5,7,0)))</f>
        <v>0</v>
      </c>
      <c r="AS333" s="39">
        <f>SUM(C333:AQ333)</f>
        <v>0</v>
      </c>
      <c r="AT333" s="33">
        <f>COUNTIF(AX333:BC333,"&gt;0")</f>
        <v>0</v>
      </c>
      <c r="AU333" s="34" t="str">
        <f>IF(AV333&gt;0,"Yes","")</f>
        <v/>
      </c>
      <c r="AV333" s="31">
        <f>COUNTIF(C333:AR333,"M")</f>
        <v>0</v>
      </c>
      <c r="AW333" s="33">
        <f>AS333+IF(AND(AT333&gt;1,AV333&gt;0),1000,0)+IF(AT333&gt;1,500,0)+AV333/1000000</f>
        <v>0</v>
      </c>
      <c r="AX333" s="33">
        <f t="shared" si="21"/>
        <v>0</v>
      </c>
      <c r="AY333" s="33">
        <f t="shared" si="21"/>
        <v>0</v>
      </c>
      <c r="AZ333" s="33">
        <f t="shared" si="21"/>
        <v>0</v>
      </c>
      <c r="BA333" s="33">
        <f t="shared" si="21"/>
        <v>0</v>
      </c>
      <c r="BB333" s="33"/>
      <c r="BC333" s="35">
        <f t="shared" si="18"/>
        <v>0</v>
      </c>
    </row>
    <row r="334" spans="1:55" s="10" customFormat="1" ht="16.5" customHeight="1" x14ac:dyDescent="0.2">
      <c r="A334" s="31">
        <f>ROW(B334)-2</f>
        <v>332</v>
      </c>
      <c r="B334" s="12" t="s">
        <v>199</v>
      </c>
      <c r="C334" s="13"/>
      <c r="D334" s="13"/>
      <c r="E334" s="13"/>
      <c r="F334" s="13"/>
      <c r="G334" s="14"/>
      <c r="H334" s="14"/>
      <c r="I334" s="13"/>
      <c r="J334" s="13"/>
      <c r="K334" s="14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4"/>
      <c r="Y334" s="14"/>
      <c r="Z334" s="14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4"/>
      <c r="AO334" s="14"/>
      <c r="AP334" s="14"/>
      <c r="AQ334" s="14"/>
      <c r="AR334" s="32">
        <f>IF(AT334=3,3,IF(AT334=4,5,IF(AT334=5,7,0)))</f>
        <v>0</v>
      </c>
      <c r="AS334" s="39">
        <f>SUM(C334:AQ334)</f>
        <v>0</v>
      </c>
      <c r="AT334" s="33">
        <f>COUNTIF(AX334:BC334,"&gt;0")</f>
        <v>0</v>
      </c>
      <c r="AU334" s="34" t="str">
        <f>IF(AV334&gt;0,"Yes","")</f>
        <v/>
      </c>
      <c r="AV334" s="31">
        <f>COUNTIF(C334:AR334,"M")</f>
        <v>0</v>
      </c>
      <c r="AW334" s="33">
        <f>AS334+IF(AND(AT334&gt;1,AV334&gt;0),1000,0)+IF(AT334&gt;1,500,0)+AV334/1000000</f>
        <v>0</v>
      </c>
      <c r="AX334" s="33">
        <f t="shared" si="21"/>
        <v>0</v>
      </c>
      <c r="AY334" s="33">
        <f t="shared" si="21"/>
        <v>0</v>
      </c>
      <c r="AZ334" s="33">
        <f t="shared" si="21"/>
        <v>0</v>
      </c>
      <c r="BA334" s="33">
        <f t="shared" si="21"/>
        <v>0</v>
      </c>
      <c r="BB334" s="33"/>
      <c r="BC334" s="35">
        <f t="shared" si="18"/>
        <v>0</v>
      </c>
    </row>
    <row r="335" spans="1:55" s="10" customFormat="1" ht="16.5" customHeight="1" x14ac:dyDescent="0.2">
      <c r="A335" s="31">
        <f>ROW(B335)-2</f>
        <v>333</v>
      </c>
      <c r="B335" s="12" t="s">
        <v>509</v>
      </c>
      <c r="C335" s="13"/>
      <c r="D335" s="13"/>
      <c r="E335" s="13"/>
      <c r="F335" s="13"/>
      <c r="G335" s="14"/>
      <c r="H335" s="14"/>
      <c r="I335" s="13"/>
      <c r="J335" s="13"/>
      <c r="K335" s="14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4"/>
      <c r="Y335" s="14"/>
      <c r="Z335" s="14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4"/>
      <c r="AO335" s="14"/>
      <c r="AP335" s="14"/>
      <c r="AQ335" s="14"/>
      <c r="AR335" s="32">
        <f>IF(AT335=3,3,IF(AT335=4,5,IF(AT335=5,7,0)))</f>
        <v>0</v>
      </c>
      <c r="AS335" s="39">
        <f>SUM(C335:AQ335)</f>
        <v>0</v>
      </c>
      <c r="AT335" s="33">
        <f>COUNTIF(AX335:BC335,"&gt;0")</f>
        <v>0</v>
      </c>
      <c r="AU335" s="34" t="str">
        <f>IF(AV335&gt;0,"Yes","")</f>
        <v/>
      </c>
      <c r="AV335" s="31">
        <f>COUNTIF(C335:AR335,"M")</f>
        <v>0</v>
      </c>
      <c r="AW335" s="33">
        <f>AS335+IF(AND(AT335&gt;1,AV335&gt;0),1000,0)+IF(AT335&gt;1,500,0)+AV335/1000000</f>
        <v>0</v>
      </c>
      <c r="AX335" s="33">
        <f t="shared" si="21"/>
        <v>0</v>
      </c>
      <c r="AY335" s="33">
        <f t="shared" si="21"/>
        <v>0</v>
      </c>
      <c r="AZ335" s="33">
        <f t="shared" si="21"/>
        <v>0</v>
      </c>
      <c r="BA335" s="33">
        <f t="shared" si="21"/>
        <v>0</v>
      </c>
      <c r="BB335" s="33"/>
      <c r="BC335" s="35">
        <f t="shared" si="18"/>
        <v>0</v>
      </c>
    </row>
    <row r="336" spans="1:55" s="10" customFormat="1" ht="16.5" customHeight="1" x14ac:dyDescent="0.2">
      <c r="A336" s="31">
        <f>ROW(B336)-2</f>
        <v>334</v>
      </c>
      <c r="B336" s="12" t="s">
        <v>197</v>
      </c>
      <c r="C336" s="13"/>
      <c r="D336" s="13"/>
      <c r="E336" s="13"/>
      <c r="F336" s="13"/>
      <c r="G336" s="14"/>
      <c r="H336" s="14"/>
      <c r="I336" s="13"/>
      <c r="J336" s="13"/>
      <c r="K336" s="14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4"/>
      <c r="Y336" s="14"/>
      <c r="Z336" s="14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4"/>
      <c r="AO336" s="14"/>
      <c r="AP336" s="14"/>
      <c r="AQ336" s="14"/>
      <c r="AR336" s="32">
        <f>IF(AT336=3,3,IF(AT336=4,5,IF(AT336=5,7,0)))</f>
        <v>0</v>
      </c>
      <c r="AS336" s="39">
        <f>SUM(C336:AQ336)</f>
        <v>0</v>
      </c>
      <c r="AT336" s="33">
        <f>COUNTIF(AX336:BC336,"&gt;0")</f>
        <v>0</v>
      </c>
      <c r="AU336" s="34" t="str">
        <f>IF(AV336&gt;0,"Yes","")</f>
        <v/>
      </c>
      <c r="AV336" s="31">
        <f>COUNTIF(C336:AR336,"M")</f>
        <v>0</v>
      </c>
      <c r="AW336" s="33">
        <f>AS336+IF(AND(AT336&gt;1,AV336&gt;0),1000,0)+IF(AT336&gt;1,500,0)+AV336/1000000</f>
        <v>0</v>
      </c>
      <c r="AX336" s="33">
        <f t="shared" si="21"/>
        <v>0</v>
      </c>
      <c r="AY336" s="33">
        <f t="shared" si="21"/>
        <v>0</v>
      </c>
      <c r="AZ336" s="33">
        <f t="shared" si="21"/>
        <v>0</v>
      </c>
      <c r="BA336" s="33">
        <f t="shared" si="21"/>
        <v>0</v>
      </c>
      <c r="BB336" s="33"/>
      <c r="BC336" s="35">
        <f t="shared" si="18"/>
        <v>0</v>
      </c>
    </row>
    <row r="337" spans="1:55" s="10" customFormat="1" ht="16.5" customHeight="1" x14ac:dyDescent="0.2">
      <c r="A337" s="31">
        <f>ROW(B337)-2</f>
        <v>335</v>
      </c>
      <c r="B337" s="12" t="s">
        <v>373</v>
      </c>
      <c r="C337" s="13"/>
      <c r="D337" s="13"/>
      <c r="E337" s="13"/>
      <c r="F337" s="13"/>
      <c r="G337" s="14"/>
      <c r="H337" s="14"/>
      <c r="I337" s="13"/>
      <c r="J337" s="13"/>
      <c r="K337" s="14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4"/>
      <c r="Y337" s="14"/>
      <c r="Z337" s="14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4"/>
      <c r="AO337" s="14"/>
      <c r="AP337" s="14"/>
      <c r="AQ337" s="14"/>
      <c r="AR337" s="32">
        <f>IF(AT337=3,3,IF(AT337=4,5,IF(AT337=5,7,0)))</f>
        <v>0</v>
      </c>
      <c r="AS337" s="39">
        <f>SUM(C337:AQ337)</f>
        <v>0</v>
      </c>
      <c r="AT337" s="33">
        <f>COUNTIF(AX337:BC337,"&gt;0")</f>
        <v>0</v>
      </c>
      <c r="AU337" s="34" t="str">
        <f>IF(AV337&gt;0,"Yes","")</f>
        <v/>
      </c>
      <c r="AV337" s="31">
        <f>COUNTIF(C337:AR337,"M")</f>
        <v>0</v>
      </c>
      <c r="AW337" s="33">
        <f>AS337+IF(AND(AT337&gt;1,AV337&gt;0),1000,0)+IF(AT337&gt;1,500,0)+AV337/1000000</f>
        <v>0</v>
      </c>
      <c r="AX337" s="33">
        <f t="shared" si="21"/>
        <v>0</v>
      </c>
      <c r="AY337" s="33">
        <f t="shared" si="21"/>
        <v>0</v>
      </c>
      <c r="AZ337" s="33">
        <f t="shared" si="21"/>
        <v>0</v>
      </c>
      <c r="BA337" s="33">
        <f t="shared" si="21"/>
        <v>0</v>
      </c>
      <c r="BB337" s="33"/>
      <c r="BC337" s="35">
        <f t="shared" si="18"/>
        <v>0</v>
      </c>
    </row>
    <row r="338" spans="1:55" s="10" customFormat="1" ht="16.5" customHeight="1" x14ac:dyDescent="0.2">
      <c r="A338" s="31">
        <f>ROW(B338)-2</f>
        <v>336</v>
      </c>
      <c r="B338" s="12" t="s">
        <v>374</v>
      </c>
      <c r="C338" s="13"/>
      <c r="D338" s="13"/>
      <c r="E338" s="13"/>
      <c r="F338" s="13"/>
      <c r="G338" s="14"/>
      <c r="H338" s="14"/>
      <c r="I338" s="13"/>
      <c r="J338" s="13"/>
      <c r="K338" s="14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4"/>
      <c r="Y338" s="14"/>
      <c r="Z338" s="14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4"/>
      <c r="AO338" s="14"/>
      <c r="AP338" s="14"/>
      <c r="AQ338" s="14"/>
      <c r="AR338" s="32">
        <f>IF(AT338=3,3,IF(AT338=4,5,IF(AT338=5,7,0)))</f>
        <v>0</v>
      </c>
      <c r="AS338" s="39">
        <f>SUM(C338:AQ338)</f>
        <v>0</v>
      </c>
      <c r="AT338" s="33">
        <f>COUNTIF(AX338:BC338,"&gt;0")</f>
        <v>0</v>
      </c>
      <c r="AU338" s="34" t="str">
        <f>IF(AV338&gt;0,"Yes","")</f>
        <v/>
      </c>
      <c r="AV338" s="31">
        <f>COUNTIF(C338:AR338,"M")</f>
        <v>0</v>
      </c>
      <c r="AW338" s="33">
        <f>AS338+IF(AND(AT338&gt;1,AV338&gt;0),1000,0)+IF(AT338&gt;1,500,0)+AV338/1000000</f>
        <v>0</v>
      </c>
      <c r="AX338" s="33">
        <f t="shared" si="21"/>
        <v>0</v>
      </c>
      <c r="AY338" s="33">
        <f t="shared" si="21"/>
        <v>0</v>
      </c>
      <c r="AZ338" s="33">
        <f t="shared" si="21"/>
        <v>0</v>
      </c>
      <c r="BA338" s="33">
        <f t="shared" si="21"/>
        <v>0</v>
      </c>
      <c r="BB338" s="33"/>
      <c r="BC338" s="35">
        <f t="shared" si="18"/>
        <v>0</v>
      </c>
    </row>
    <row r="339" spans="1:55" s="10" customFormat="1" ht="16.5" customHeight="1" x14ac:dyDescent="0.2">
      <c r="A339" s="31">
        <f>ROW(B339)-2</f>
        <v>337</v>
      </c>
      <c r="B339" s="12" t="s">
        <v>375</v>
      </c>
      <c r="C339" s="13"/>
      <c r="D339" s="13"/>
      <c r="E339" s="13"/>
      <c r="F339" s="13"/>
      <c r="G339" s="14"/>
      <c r="H339" s="14"/>
      <c r="I339" s="13"/>
      <c r="J339" s="13"/>
      <c r="K339" s="14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4"/>
      <c r="Y339" s="14"/>
      <c r="Z339" s="14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4"/>
      <c r="AO339" s="14"/>
      <c r="AP339" s="14"/>
      <c r="AQ339" s="14"/>
      <c r="AR339" s="32">
        <f>IF(AT339=3,3,IF(AT339=4,5,IF(AT339=5,7,0)))</f>
        <v>0</v>
      </c>
      <c r="AS339" s="39">
        <f>SUM(C339:AQ339)</f>
        <v>0</v>
      </c>
      <c r="AT339" s="33">
        <f>COUNTIF(AX339:BC339,"&gt;0")</f>
        <v>0</v>
      </c>
      <c r="AU339" s="34" t="str">
        <f>IF(AV339&gt;0,"Yes","")</f>
        <v/>
      </c>
      <c r="AV339" s="31">
        <f>COUNTIF(C339:AR339,"M")</f>
        <v>0</v>
      </c>
      <c r="AW339" s="33">
        <f>AS339+IF(AND(AT339&gt;1,AV339&gt;0),1000,0)+IF(AT339&gt;1,500,0)+AV339/1000000</f>
        <v>0</v>
      </c>
      <c r="AX339" s="33">
        <f t="shared" si="21"/>
        <v>0</v>
      </c>
      <c r="AY339" s="33">
        <f t="shared" si="21"/>
        <v>0</v>
      </c>
      <c r="AZ339" s="33">
        <f t="shared" si="21"/>
        <v>0</v>
      </c>
      <c r="BA339" s="33">
        <f t="shared" si="21"/>
        <v>0</v>
      </c>
      <c r="BB339" s="33"/>
      <c r="BC339" s="35">
        <f t="shared" si="18"/>
        <v>0</v>
      </c>
    </row>
    <row r="340" spans="1:55" s="10" customFormat="1" ht="16.5" customHeight="1" x14ac:dyDescent="0.2">
      <c r="A340" s="31">
        <f>ROW(B340)-2</f>
        <v>338</v>
      </c>
      <c r="B340" s="12" t="s">
        <v>376</v>
      </c>
      <c r="C340" s="13"/>
      <c r="D340" s="13"/>
      <c r="E340" s="13"/>
      <c r="F340" s="13"/>
      <c r="G340" s="14"/>
      <c r="H340" s="14"/>
      <c r="I340" s="13"/>
      <c r="J340" s="13"/>
      <c r="K340" s="14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4"/>
      <c r="Y340" s="14"/>
      <c r="Z340" s="14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4"/>
      <c r="AO340" s="14"/>
      <c r="AP340" s="14"/>
      <c r="AQ340" s="14"/>
      <c r="AR340" s="32">
        <f>IF(AT340=3,3,IF(AT340=4,5,IF(AT340=5,7,0)))</f>
        <v>0</v>
      </c>
      <c r="AS340" s="39">
        <f>SUM(C340:AQ340)</f>
        <v>0</v>
      </c>
      <c r="AT340" s="33">
        <f>COUNTIF(AX340:BC340,"&gt;0")</f>
        <v>0</v>
      </c>
      <c r="AU340" s="34" t="str">
        <f>IF(AV340&gt;0,"Yes","")</f>
        <v/>
      </c>
      <c r="AV340" s="31">
        <f>COUNTIF(C340:AR340,"M")</f>
        <v>0</v>
      </c>
      <c r="AW340" s="33">
        <f>AS340+IF(AND(AT340&gt;1,AV340&gt;0),1000,0)+IF(AT340&gt;1,500,0)+AV340/1000000</f>
        <v>0</v>
      </c>
      <c r="AX340" s="33">
        <f t="shared" si="21"/>
        <v>0</v>
      </c>
      <c r="AY340" s="33">
        <f t="shared" si="21"/>
        <v>0</v>
      </c>
      <c r="AZ340" s="33">
        <f t="shared" si="21"/>
        <v>0</v>
      </c>
      <c r="BA340" s="33">
        <f t="shared" si="21"/>
        <v>0</v>
      </c>
      <c r="BB340" s="33"/>
      <c r="BC340" s="35">
        <f t="shared" si="18"/>
        <v>0</v>
      </c>
    </row>
    <row r="341" spans="1:55" s="10" customFormat="1" ht="16.5" customHeight="1" x14ac:dyDescent="0.2">
      <c r="A341" s="31">
        <f>ROW(B341)-2</f>
        <v>339</v>
      </c>
      <c r="B341" s="12" t="s">
        <v>377</v>
      </c>
      <c r="C341" s="13"/>
      <c r="D341" s="13"/>
      <c r="E341" s="13"/>
      <c r="F341" s="13"/>
      <c r="G341" s="14"/>
      <c r="H341" s="14"/>
      <c r="I341" s="13"/>
      <c r="J341" s="13"/>
      <c r="K341" s="14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4"/>
      <c r="Y341" s="14"/>
      <c r="Z341" s="14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4"/>
      <c r="AO341" s="14"/>
      <c r="AP341" s="14"/>
      <c r="AQ341" s="14"/>
      <c r="AR341" s="32">
        <f>IF(AT341=3,3,IF(AT341=4,5,IF(AT341=5,7,0)))</f>
        <v>0</v>
      </c>
      <c r="AS341" s="39">
        <f>SUM(C341:AQ341)</f>
        <v>0</v>
      </c>
      <c r="AT341" s="33">
        <f>COUNTIF(AX341:BC341,"&gt;0")</f>
        <v>0</v>
      </c>
      <c r="AU341" s="34" t="str">
        <f>IF(AV341&gt;0,"Yes","")</f>
        <v/>
      </c>
      <c r="AV341" s="31">
        <f>COUNTIF(C341:AR341,"M")</f>
        <v>0</v>
      </c>
      <c r="AW341" s="33">
        <f>AS341+IF(AND(AT341&gt;1,AV341&gt;0),1000,0)+IF(AT341&gt;1,500,0)+AV341/1000000</f>
        <v>0</v>
      </c>
      <c r="AX341" s="33">
        <f t="shared" ref="AX341:BA360" si="22">SUMIF(Events,AX$2,$C341:$AQ341)</f>
        <v>0</v>
      </c>
      <c r="AY341" s="33">
        <f t="shared" si="22"/>
        <v>0</v>
      </c>
      <c r="AZ341" s="33">
        <f t="shared" si="22"/>
        <v>0</v>
      </c>
      <c r="BA341" s="33">
        <f t="shared" si="22"/>
        <v>0</v>
      </c>
      <c r="BB341" s="33"/>
      <c r="BC341" s="35">
        <f t="shared" ref="BC341:BC405" si="23">SUMIF(Events,BC$2,$C341:$AQ341)</f>
        <v>0</v>
      </c>
    </row>
    <row r="342" spans="1:55" s="10" customFormat="1" ht="16.5" customHeight="1" x14ac:dyDescent="0.2">
      <c r="A342" s="31">
        <f>ROW(B342)-2</f>
        <v>340</v>
      </c>
      <c r="B342" s="12" t="s">
        <v>378</v>
      </c>
      <c r="C342" s="13"/>
      <c r="D342" s="13"/>
      <c r="E342" s="13"/>
      <c r="F342" s="13"/>
      <c r="G342" s="14"/>
      <c r="H342" s="14"/>
      <c r="I342" s="13"/>
      <c r="J342" s="13"/>
      <c r="K342" s="14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4"/>
      <c r="Y342" s="14"/>
      <c r="Z342" s="14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4"/>
      <c r="AO342" s="14"/>
      <c r="AP342" s="14"/>
      <c r="AQ342" s="14"/>
      <c r="AR342" s="32">
        <f>IF(AT342=3,3,IF(AT342=4,5,IF(AT342=5,7,0)))</f>
        <v>0</v>
      </c>
      <c r="AS342" s="39">
        <f>SUM(C342:AQ342)</f>
        <v>0</v>
      </c>
      <c r="AT342" s="33">
        <f>COUNTIF(AX342:BC342,"&gt;0")</f>
        <v>0</v>
      </c>
      <c r="AU342" s="34" t="str">
        <f>IF(AV342&gt;0,"Yes","")</f>
        <v/>
      </c>
      <c r="AV342" s="31">
        <f>COUNTIF(C342:AR342,"M")</f>
        <v>0</v>
      </c>
      <c r="AW342" s="33">
        <f>AS342+IF(AND(AT342&gt;1,AV342&gt;0),1000,0)+IF(AT342&gt;1,500,0)+AV342/1000000</f>
        <v>0</v>
      </c>
      <c r="AX342" s="33">
        <f t="shared" si="22"/>
        <v>0</v>
      </c>
      <c r="AY342" s="33">
        <f t="shared" si="22"/>
        <v>0</v>
      </c>
      <c r="AZ342" s="33">
        <f t="shared" si="22"/>
        <v>0</v>
      </c>
      <c r="BA342" s="33">
        <f t="shared" si="22"/>
        <v>0</v>
      </c>
      <c r="BB342" s="33"/>
      <c r="BC342" s="35">
        <f t="shared" si="23"/>
        <v>0</v>
      </c>
    </row>
    <row r="343" spans="1:55" s="10" customFormat="1" ht="16.5" customHeight="1" x14ac:dyDescent="0.2">
      <c r="A343" s="31">
        <f>ROW(B343)-2</f>
        <v>341</v>
      </c>
      <c r="B343" s="12" t="s">
        <v>379</v>
      </c>
      <c r="C343" s="13"/>
      <c r="D343" s="13"/>
      <c r="E343" s="13"/>
      <c r="F343" s="13"/>
      <c r="G343" s="14"/>
      <c r="H343" s="14"/>
      <c r="I343" s="13"/>
      <c r="J343" s="13"/>
      <c r="K343" s="14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4"/>
      <c r="Y343" s="14"/>
      <c r="Z343" s="14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4"/>
      <c r="AO343" s="14"/>
      <c r="AP343" s="14"/>
      <c r="AQ343" s="14"/>
      <c r="AR343" s="32">
        <f>IF(AT343=3,3,IF(AT343=4,5,IF(AT343=5,7,0)))</f>
        <v>0</v>
      </c>
      <c r="AS343" s="39">
        <f>SUM(C343:AQ343)</f>
        <v>0</v>
      </c>
      <c r="AT343" s="33">
        <f>COUNTIF(AX343:BC343,"&gt;0")</f>
        <v>0</v>
      </c>
      <c r="AU343" s="34" t="str">
        <f>IF(AV343&gt;0,"Yes","")</f>
        <v/>
      </c>
      <c r="AV343" s="31">
        <f>COUNTIF(C343:AR343,"M")</f>
        <v>0</v>
      </c>
      <c r="AW343" s="33">
        <f>AS343+IF(AND(AT343&gt;1,AV343&gt;0),1000,0)+IF(AT343&gt;1,500,0)+AV343/1000000</f>
        <v>0</v>
      </c>
      <c r="AX343" s="33">
        <f t="shared" si="22"/>
        <v>0</v>
      </c>
      <c r="AY343" s="33">
        <f t="shared" si="22"/>
        <v>0</v>
      </c>
      <c r="AZ343" s="33">
        <f t="shared" si="22"/>
        <v>0</v>
      </c>
      <c r="BA343" s="33">
        <f t="shared" si="22"/>
        <v>0</v>
      </c>
      <c r="BB343" s="33"/>
      <c r="BC343" s="35">
        <f t="shared" si="23"/>
        <v>0</v>
      </c>
    </row>
    <row r="344" spans="1:55" s="10" customFormat="1" ht="16.5" customHeight="1" x14ac:dyDescent="0.2">
      <c r="A344" s="31">
        <f>ROW(B344)-2</f>
        <v>342</v>
      </c>
      <c r="B344" s="12" t="s">
        <v>380</v>
      </c>
      <c r="C344" s="13"/>
      <c r="D344" s="13"/>
      <c r="E344" s="13"/>
      <c r="F344" s="13"/>
      <c r="G344" s="14"/>
      <c r="H344" s="14"/>
      <c r="I344" s="13"/>
      <c r="J344" s="13"/>
      <c r="K344" s="14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4"/>
      <c r="Y344" s="14"/>
      <c r="Z344" s="14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4"/>
      <c r="AO344" s="14"/>
      <c r="AP344" s="14"/>
      <c r="AQ344" s="14"/>
      <c r="AR344" s="32">
        <f>IF(AT344=3,3,IF(AT344=4,5,IF(AT344=5,7,0)))</f>
        <v>0</v>
      </c>
      <c r="AS344" s="39">
        <f>SUM(C344:AQ344)</f>
        <v>0</v>
      </c>
      <c r="AT344" s="33">
        <f>COUNTIF(AX344:BC344,"&gt;0")</f>
        <v>0</v>
      </c>
      <c r="AU344" s="34" t="str">
        <f>IF(AV344&gt;0,"Yes","")</f>
        <v/>
      </c>
      <c r="AV344" s="31">
        <f>COUNTIF(C344:AR344,"M")</f>
        <v>0</v>
      </c>
      <c r="AW344" s="33">
        <f>AS344+IF(AND(AT344&gt;1,AV344&gt;0),1000,0)+IF(AT344&gt;1,500,0)+AV344/1000000</f>
        <v>0</v>
      </c>
      <c r="AX344" s="33">
        <f t="shared" si="22"/>
        <v>0</v>
      </c>
      <c r="AY344" s="33">
        <f t="shared" si="22"/>
        <v>0</v>
      </c>
      <c r="AZ344" s="33">
        <f t="shared" si="22"/>
        <v>0</v>
      </c>
      <c r="BA344" s="33">
        <f t="shared" si="22"/>
        <v>0</v>
      </c>
      <c r="BB344" s="33"/>
      <c r="BC344" s="35">
        <f t="shared" si="23"/>
        <v>0</v>
      </c>
    </row>
    <row r="345" spans="1:55" s="10" customFormat="1" ht="16.5" customHeight="1" x14ac:dyDescent="0.2">
      <c r="A345" s="31">
        <f>ROW(B345)-2</f>
        <v>343</v>
      </c>
      <c r="B345" s="12" t="s">
        <v>381</v>
      </c>
      <c r="C345" s="13"/>
      <c r="D345" s="13"/>
      <c r="E345" s="13"/>
      <c r="F345" s="13"/>
      <c r="G345" s="14"/>
      <c r="H345" s="14"/>
      <c r="I345" s="13"/>
      <c r="J345" s="13"/>
      <c r="K345" s="14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4"/>
      <c r="Y345" s="14"/>
      <c r="Z345" s="14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4"/>
      <c r="AO345" s="14"/>
      <c r="AP345" s="14"/>
      <c r="AQ345" s="14"/>
      <c r="AR345" s="32">
        <f>IF(AT345=3,3,IF(AT345=4,5,IF(AT345=5,7,0)))</f>
        <v>0</v>
      </c>
      <c r="AS345" s="39">
        <f>SUM(C345:AQ345)</f>
        <v>0</v>
      </c>
      <c r="AT345" s="33">
        <f>COUNTIF(AX345:BC345,"&gt;0")</f>
        <v>0</v>
      </c>
      <c r="AU345" s="34" t="str">
        <f>IF(AV345&gt;0,"Yes","")</f>
        <v/>
      </c>
      <c r="AV345" s="31">
        <f>COUNTIF(C345:AR345,"M")</f>
        <v>0</v>
      </c>
      <c r="AW345" s="33">
        <f>AS345+IF(AND(AT345&gt;1,AV345&gt;0),1000,0)+IF(AT345&gt;1,500,0)+AV345/1000000</f>
        <v>0</v>
      </c>
      <c r="AX345" s="33">
        <f t="shared" si="22"/>
        <v>0</v>
      </c>
      <c r="AY345" s="33">
        <f t="shared" si="22"/>
        <v>0</v>
      </c>
      <c r="AZ345" s="33">
        <f t="shared" si="22"/>
        <v>0</v>
      </c>
      <c r="BA345" s="33">
        <f t="shared" si="22"/>
        <v>0</v>
      </c>
      <c r="BB345" s="33"/>
      <c r="BC345" s="35">
        <f t="shared" si="23"/>
        <v>0</v>
      </c>
    </row>
    <row r="346" spans="1:55" s="10" customFormat="1" ht="16.5" customHeight="1" x14ac:dyDescent="0.2">
      <c r="A346" s="31">
        <f>ROW(B346)-2</f>
        <v>344</v>
      </c>
      <c r="B346" s="12" t="s">
        <v>382</v>
      </c>
      <c r="C346" s="13"/>
      <c r="D346" s="13"/>
      <c r="E346" s="13"/>
      <c r="F346" s="13"/>
      <c r="G346" s="14"/>
      <c r="H346" s="14"/>
      <c r="I346" s="13"/>
      <c r="J346" s="13"/>
      <c r="K346" s="14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4"/>
      <c r="Y346" s="14"/>
      <c r="Z346" s="14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4"/>
      <c r="AO346" s="14"/>
      <c r="AP346" s="14"/>
      <c r="AQ346" s="14"/>
      <c r="AR346" s="32">
        <f>IF(AT346=3,3,IF(AT346=4,5,IF(AT346=5,7,0)))</f>
        <v>0</v>
      </c>
      <c r="AS346" s="39">
        <f>SUM(C346:AQ346)</f>
        <v>0</v>
      </c>
      <c r="AT346" s="33">
        <f>COUNTIF(AX346:BC346,"&gt;0")</f>
        <v>0</v>
      </c>
      <c r="AU346" s="34" t="str">
        <f>IF(AV346&gt;0,"Yes","")</f>
        <v/>
      </c>
      <c r="AV346" s="31">
        <f>COUNTIF(C346:AR346,"M")</f>
        <v>0</v>
      </c>
      <c r="AW346" s="33">
        <f>AS346+IF(AND(AT346&gt;1,AV346&gt;0),1000,0)+IF(AT346&gt;1,500,0)+AV346/1000000</f>
        <v>0</v>
      </c>
      <c r="AX346" s="33">
        <f t="shared" si="22"/>
        <v>0</v>
      </c>
      <c r="AY346" s="33">
        <f t="shared" si="22"/>
        <v>0</v>
      </c>
      <c r="AZ346" s="33">
        <f t="shared" si="22"/>
        <v>0</v>
      </c>
      <c r="BA346" s="33">
        <f t="shared" si="22"/>
        <v>0</v>
      </c>
      <c r="BB346" s="33"/>
      <c r="BC346" s="35">
        <f t="shared" si="23"/>
        <v>0</v>
      </c>
    </row>
    <row r="347" spans="1:55" s="10" customFormat="1" ht="16.5" customHeight="1" x14ac:dyDescent="0.2">
      <c r="A347" s="31">
        <f>ROW(B347)-2</f>
        <v>345</v>
      </c>
      <c r="B347" s="12" t="s">
        <v>383</v>
      </c>
      <c r="C347" s="13"/>
      <c r="D347" s="13"/>
      <c r="E347" s="13"/>
      <c r="F347" s="13"/>
      <c r="G347" s="14"/>
      <c r="H347" s="14"/>
      <c r="I347" s="13"/>
      <c r="J347" s="13"/>
      <c r="K347" s="14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4"/>
      <c r="Y347" s="14"/>
      <c r="Z347" s="14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4"/>
      <c r="AO347" s="14"/>
      <c r="AP347" s="14"/>
      <c r="AQ347" s="14"/>
      <c r="AR347" s="32">
        <f>IF(AT347=3,3,IF(AT347=4,5,IF(AT347=5,7,0)))</f>
        <v>0</v>
      </c>
      <c r="AS347" s="39">
        <f>SUM(C347:AQ347)</f>
        <v>0</v>
      </c>
      <c r="AT347" s="33">
        <f>COUNTIF(AX347:BC347,"&gt;0")</f>
        <v>0</v>
      </c>
      <c r="AU347" s="34" t="str">
        <f>IF(AV347&gt;0,"Yes","")</f>
        <v/>
      </c>
      <c r="AV347" s="31">
        <f>COUNTIF(C347:AR347,"M")</f>
        <v>0</v>
      </c>
      <c r="AW347" s="33">
        <f>AS347+IF(AND(AT347&gt;1,AV347&gt;0),1000,0)+IF(AT347&gt;1,500,0)+AV347/1000000</f>
        <v>0</v>
      </c>
      <c r="AX347" s="33">
        <f t="shared" si="22"/>
        <v>0</v>
      </c>
      <c r="AY347" s="33">
        <f t="shared" si="22"/>
        <v>0</v>
      </c>
      <c r="AZ347" s="33">
        <f t="shared" si="22"/>
        <v>0</v>
      </c>
      <c r="BA347" s="33">
        <f t="shared" si="22"/>
        <v>0</v>
      </c>
      <c r="BB347" s="33"/>
      <c r="BC347" s="35">
        <f t="shared" si="23"/>
        <v>0</v>
      </c>
    </row>
    <row r="348" spans="1:55" s="10" customFormat="1" ht="16.5" customHeight="1" x14ac:dyDescent="0.2">
      <c r="A348" s="31">
        <f>ROW(B348)-2</f>
        <v>346</v>
      </c>
      <c r="B348" s="12" t="s">
        <v>384</v>
      </c>
      <c r="C348" s="13"/>
      <c r="D348" s="13"/>
      <c r="E348" s="13"/>
      <c r="F348" s="13"/>
      <c r="G348" s="14"/>
      <c r="H348" s="14"/>
      <c r="I348" s="13"/>
      <c r="J348" s="13"/>
      <c r="K348" s="14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4"/>
      <c r="Y348" s="14"/>
      <c r="Z348" s="14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4"/>
      <c r="AO348" s="14"/>
      <c r="AP348" s="14"/>
      <c r="AQ348" s="14"/>
      <c r="AR348" s="32">
        <f>IF(AT348=3,3,IF(AT348=4,5,IF(AT348=5,7,0)))</f>
        <v>0</v>
      </c>
      <c r="AS348" s="39">
        <f>SUM(C348:AQ348)</f>
        <v>0</v>
      </c>
      <c r="AT348" s="33">
        <f>COUNTIF(AX348:BC348,"&gt;0")</f>
        <v>0</v>
      </c>
      <c r="AU348" s="34" t="str">
        <f>IF(AV348&gt;0,"Yes","")</f>
        <v/>
      </c>
      <c r="AV348" s="31">
        <f>COUNTIF(C348:AR348,"M")</f>
        <v>0</v>
      </c>
      <c r="AW348" s="33">
        <f>AS348+IF(AND(AT348&gt;1,AV348&gt;0),1000,0)+IF(AT348&gt;1,500,0)+AV348/1000000</f>
        <v>0</v>
      </c>
      <c r="AX348" s="33">
        <f t="shared" si="22"/>
        <v>0</v>
      </c>
      <c r="AY348" s="33">
        <f t="shared" si="22"/>
        <v>0</v>
      </c>
      <c r="AZ348" s="33">
        <f t="shared" si="22"/>
        <v>0</v>
      </c>
      <c r="BA348" s="33">
        <f t="shared" si="22"/>
        <v>0</v>
      </c>
      <c r="BB348" s="33"/>
      <c r="BC348" s="35">
        <f t="shared" si="23"/>
        <v>0</v>
      </c>
    </row>
    <row r="349" spans="1:55" s="10" customFormat="1" ht="16.5" customHeight="1" x14ac:dyDescent="0.2">
      <c r="A349" s="31">
        <f>ROW(B349)-2</f>
        <v>347</v>
      </c>
      <c r="B349" s="12" t="s">
        <v>385</v>
      </c>
      <c r="C349" s="13"/>
      <c r="D349" s="13"/>
      <c r="E349" s="13"/>
      <c r="F349" s="13"/>
      <c r="G349" s="14"/>
      <c r="H349" s="14"/>
      <c r="I349" s="13"/>
      <c r="J349" s="13"/>
      <c r="K349" s="14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4"/>
      <c r="Y349" s="14"/>
      <c r="Z349" s="14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4"/>
      <c r="AO349" s="14"/>
      <c r="AP349" s="14"/>
      <c r="AQ349" s="14"/>
      <c r="AR349" s="32">
        <f>IF(AT349=3,3,IF(AT349=4,5,IF(AT349=5,7,0)))</f>
        <v>0</v>
      </c>
      <c r="AS349" s="39">
        <f>SUM(C349:AQ349)</f>
        <v>0</v>
      </c>
      <c r="AT349" s="33">
        <f>COUNTIF(AX349:BC349,"&gt;0")</f>
        <v>0</v>
      </c>
      <c r="AU349" s="34" t="str">
        <f>IF(AV349&gt;0,"Yes","")</f>
        <v/>
      </c>
      <c r="AV349" s="31">
        <f>COUNTIF(C349:AR349,"M")</f>
        <v>0</v>
      </c>
      <c r="AW349" s="33">
        <f>AS349+IF(AND(AT349&gt;1,AV349&gt;0),1000,0)+IF(AT349&gt;1,500,0)+AV349/1000000</f>
        <v>0</v>
      </c>
      <c r="AX349" s="33">
        <f t="shared" si="22"/>
        <v>0</v>
      </c>
      <c r="AY349" s="33">
        <f t="shared" si="22"/>
        <v>0</v>
      </c>
      <c r="AZ349" s="33">
        <f t="shared" si="22"/>
        <v>0</v>
      </c>
      <c r="BA349" s="33">
        <f t="shared" si="22"/>
        <v>0</v>
      </c>
      <c r="BB349" s="33"/>
      <c r="BC349" s="35">
        <f t="shared" si="23"/>
        <v>0</v>
      </c>
    </row>
    <row r="350" spans="1:55" s="10" customFormat="1" ht="16.5" customHeight="1" x14ac:dyDescent="0.2">
      <c r="A350" s="31">
        <f>ROW(B350)-2</f>
        <v>348</v>
      </c>
      <c r="B350" s="12" t="s">
        <v>386</v>
      </c>
      <c r="C350" s="13"/>
      <c r="D350" s="13"/>
      <c r="E350" s="13"/>
      <c r="F350" s="13"/>
      <c r="G350" s="14"/>
      <c r="H350" s="14"/>
      <c r="I350" s="13"/>
      <c r="J350" s="13"/>
      <c r="K350" s="14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4"/>
      <c r="Y350" s="14"/>
      <c r="Z350" s="14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4"/>
      <c r="AO350" s="14"/>
      <c r="AP350" s="14"/>
      <c r="AQ350" s="14"/>
      <c r="AR350" s="32">
        <f>IF(AT350=3,3,IF(AT350=4,5,IF(AT350=5,7,0)))</f>
        <v>0</v>
      </c>
      <c r="AS350" s="39">
        <f>SUM(C350:AQ350)</f>
        <v>0</v>
      </c>
      <c r="AT350" s="33">
        <f>COUNTIF(AX350:BC350,"&gt;0")</f>
        <v>0</v>
      </c>
      <c r="AU350" s="34" t="str">
        <f>IF(AV350&gt;0,"Yes","")</f>
        <v/>
      </c>
      <c r="AV350" s="31">
        <f>COUNTIF(C350:AR350,"M")</f>
        <v>0</v>
      </c>
      <c r="AW350" s="33">
        <f>AS350+IF(AND(AT350&gt;1,AV350&gt;0),1000,0)+IF(AT350&gt;1,500,0)+AV350/1000000</f>
        <v>0</v>
      </c>
      <c r="AX350" s="33">
        <f t="shared" si="22"/>
        <v>0</v>
      </c>
      <c r="AY350" s="33">
        <f t="shared" si="22"/>
        <v>0</v>
      </c>
      <c r="AZ350" s="33">
        <f t="shared" si="22"/>
        <v>0</v>
      </c>
      <c r="BA350" s="33">
        <f t="shared" si="22"/>
        <v>0</v>
      </c>
      <c r="BB350" s="33"/>
      <c r="BC350" s="35">
        <f t="shared" si="23"/>
        <v>0</v>
      </c>
    </row>
    <row r="351" spans="1:55" s="10" customFormat="1" ht="16.5" customHeight="1" x14ac:dyDescent="0.2">
      <c r="A351" s="31">
        <f>ROW(B351)-2</f>
        <v>349</v>
      </c>
      <c r="B351" s="12" t="s">
        <v>387</v>
      </c>
      <c r="C351" s="13"/>
      <c r="D351" s="13"/>
      <c r="E351" s="13"/>
      <c r="F351" s="13"/>
      <c r="G351" s="14"/>
      <c r="H351" s="14"/>
      <c r="I351" s="13"/>
      <c r="J351" s="13"/>
      <c r="K351" s="14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4"/>
      <c r="Y351" s="14"/>
      <c r="Z351" s="14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4"/>
      <c r="AO351" s="14"/>
      <c r="AP351" s="14"/>
      <c r="AQ351" s="14"/>
      <c r="AR351" s="32">
        <f>IF(AT351=3,3,IF(AT351=4,5,IF(AT351=5,7,0)))</f>
        <v>0</v>
      </c>
      <c r="AS351" s="39">
        <f>SUM(C351:AQ351)</f>
        <v>0</v>
      </c>
      <c r="AT351" s="33">
        <f>COUNTIF(AX351:BC351,"&gt;0")</f>
        <v>0</v>
      </c>
      <c r="AU351" s="34" t="str">
        <f>IF(AV351&gt;0,"Yes","")</f>
        <v/>
      </c>
      <c r="AV351" s="31">
        <f>COUNTIF(C351:AR351,"M")</f>
        <v>0</v>
      </c>
      <c r="AW351" s="33">
        <f>AS351+IF(AND(AT351&gt;1,AV351&gt;0),1000,0)+IF(AT351&gt;1,500,0)+AV351/1000000</f>
        <v>0</v>
      </c>
      <c r="AX351" s="33">
        <f t="shared" si="22"/>
        <v>0</v>
      </c>
      <c r="AY351" s="33">
        <f t="shared" si="22"/>
        <v>0</v>
      </c>
      <c r="AZ351" s="33">
        <f t="shared" si="22"/>
        <v>0</v>
      </c>
      <c r="BA351" s="33">
        <f t="shared" si="22"/>
        <v>0</v>
      </c>
      <c r="BB351" s="33"/>
      <c r="BC351" s="35">
        <f t="shared" si="23"/>
        <v>0</v>
      </c>
    </row>
    <row r="352" spans="1:55" s="10" customFormat="1" ht="16.5" customHeight="1" x14ac:dyDescent="0.2">
      <c r="A352" s="31">
        <f>ROW(B352)-2</f>
        <v>350</v>
      </c>
      <c r="B352" s="12" t="s">
        <v>388</v>
      </c>
      <c r="C352" s="13"/>
      <c r="D352" s="13"/>
      <c r="E352" s="13"/>
      <c r="F352" s="13"/>
      <c r="G352" s="14"/>
      <c r="H352" s="14"/>
      <c r="I352" s="13"/>
      <c r="J352" s="13"/>
      <c r="K352" s="14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4"/>
      <c r="Y352" s="14"/>
      <c r="Z352" s="14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4"/>
      <c r="AO352" s="14"/>
      <c r="AP352" s="14"/>
      <c r="AQ352" s="14"/>
      <c r="AR352" s="32">
        <f>IF(AT352=3,3,IF(AT352=4,5,IF(AT352=5,7,0)))</f>
        <v>0</v>
      </c>
      <c r="AS352" s="39">
        <f>SUM(C352:AQ352)</f>
        <v>0</v>
      </c>
      <c r="AT352" s="33">
        <f>COUNTIF(AX352:BC352,"&gt;0")</f>
        <v>0</v>
      </c>
      <c r="AU352" s="34" t="str">
        <f>IF(AV352&gt;0,"Yes","")</f>
        <v/>
      </c>
      <c r="AV352" s="31">
        <f>COUNTIF(C352:AR352,"M")</f>
        <v>0</v>
      </c>
      <c r="AW352" s="33">
        <f>AS352+IF(AND(AT352&gt;1,AV352&gt;0),1000,0)+IF(AT352&gt;1,500,0)+AV352/1000000</f>
        <v>0</v>
      </c>
      <c r="AX352" s="33">
        <f t="shared" si="22"/>
        <v>0</v>
      </c>
      <c r="AY352" s="33">
        <f t="shared" si="22"/>
        <v>0</v>
      </c>
      <c r="AZ352" s="33">
        <f t="shared" si="22"/>
        <v>0</v>
      </c>
      <c r="BA352" s="33">
        <f t="shared" si="22"/>
        <v>0</v>
      </c>
      <c r="BB352" s="33"/>
      <c r="BC352" s="35">
        <f t="shared" si="23"/>
        <v>0</v>
      </c>
    </row>
    <row r="353" spans="1:55" s="10" customFormat="1" ht="16.5" customHeight="1" x14ac:dyDescent="0.2">
      <c r="A353" s="31">
        <f>ROW(B353)-2</f>
        <v>351</v>
      </c>
      <c r="B353" s="12" t="s">
        <v>389</v>
      </c>
      <c r="C353" s="13"/>
      <c r="D353" s="13"/>
      <c r="E353" s="13"/>
      <c r="F353" s="13"/>
      <c r="G353" s="14"/>
      <c r="H353" s="14"/>
      <c r="I353" s="13"/>
      <c r="J353" s="13"/>
      <c r="K353" s="14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4"/>
      <c r="Y353" s="14"/>
      <c r="Z353" s="14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4"/>
      <c r="AO353" s="14"/>
      <c r="AP353" s="14"/>
      <c r="AQ353" s="14"/>
      <c r="AR353" s="32">
        <f>IF(AT353=3,3,IF(AT353=4,5,IF(AT353=5,7,0)))</f>
        <v>0</v>
      </c>
      <c r="AS353" s="39">
        <f>SUM(C353:AQ353)</f>
        <v>0</v>
      </c>
      <c r="AT353" s="33">
        <f>COUNTIF(AX353:BC353,"&gt;0")</f>
        <v>0</v>
      </c>
      <c r="AU353" s="34" t="str">
        <f>IF(AV353&gt;0,"Yes","")</f>
        <v/>
      </c>
      <c r="AV353" s="31">
        <f>COUNTIF(C353:AR353,"M")</f>
        <v>0</v>
      </c>
      <c r="AW353" s="33">
        <f>AS353+IF(AND(AT353&gt;1,AV353&gt;0),1000,0)+IF(AT353&gt;1,500,0)+AV353/1000000</f>
        <v>0</v>
      </c>
      <c r="AX353" s="33">
        <f t="shared" si="22"/>
        <v>0</v>
      </c>
      <c r="AY353" s="33">
        <f t="shared" si="22"/>
        <v>0</v>
      </c>
      <c r="AZ353" s="33">
        <f t="shared" si="22"/>
        <v>0</v>
      </c>
      <c r="BA353" s="33">
        <f t="shared" si="22"/>
        <v>0</v>
      </c>
      <c r="BB353" s="33"/>
      <c r="BC353" s="35">
        <f t="shared" si="23"/>
        <v>0</v>
      </c>
    </row>
    <row r="354" spans="1:55" s="10" customFormat="1" ht="16.5" customHeight="1" x14ac:dyDescent="0.2">
      <c r="A354" s="31">
        <f>ROW(B354)-2</f>
        <v>352</v>
      </c>
      <c r="B354" s="12" t="s">
        <v>390</v>
      </c>
      <c r="C354" s="13"/>
      <c r="D354" s="13"/>
      <c r="E354" s="13"/>
      <c r="F354" s="13"/>
      <c r="G354" s="14"/>
      <c r="H354" s="14"/>
      <c r="I354" s="13"/>
      <c r="J354" s="13"/>
      <c r="K354" s="14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4"/>
      <c r="Y354" s="14"/>
      <c r="Z354" s="14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4"/>
      <c r="AO354" s="14"/>
      <c r="AP354" s="14"/>
      <c r="AQ354" s="14"/>
      <c r="AR354" s="32">
        <f>IF(AT354=3,3,IF(AT354=4,5,IF(AT354=5,7,0)))</f>
        <v>0</v>
      </c>
      <c r="AS354" s="39">
        <f>SUM(C354:AQ354)</f>
        <v>0</v>
      </c>
      <c r="AT354" s="33">
        <f>COUNTIF(AX354:BC354,"&gt;0")</f>
        <v>0</v>
      </c>
      <c r="AU354" s="34" t="str">
        <f>IF(AV354&gt;0,"Yes","")</f>
        <v/>
      </c>
      <c r="AV354" s="31">
        <f>COUNTIF(C354:AR354,"M")</f>
        <v>0</v>
      </c>
      <c r="AW354" s="33">
        <f>AS354+IF(AND(AT354&gt;1,AV354&gt;0),1000,0)+IF(AT354&gt;1,500,0)+AV354/1000000</f>
        <v>0</v>
      </c>
      <c r="AX354" s="33">
        <f t="shared" si="22"/>
        <v>0</v>
      </c>
      <c r="AY354" s="33">
        <f t="shared" si="22"/>
        <v>0</v>
      </c>
      <c r="AZ354" s="33">
        <f t="shared" si="22"/>
        <v>0</v>
      </c>
      <c r="BA354" s="33">
        <f t="shared" si="22"/>
        <v>0</v>
      </c>
      <c r="BB354" s="33"/>
      <c r="BC354" s="35">
        <f t="shared" si="23"/>
        <v>0</v>
      </c>
    </row>
    <row r="355" spans="1:55" s="10" customFormat="1" ht="16.5" customHeight="1" x14ac:dyDescent="0.2">
      <c r="A355" s="31">
        <f>ROW(B355)-2</f>
        <v>353</v>
      </c>
      <c r="B355" s="12" t="s">
        <v>122</v>
      </c>
      <c r="C355" s="13"/>
      <c r="D355" s="13"/>
      <c r="E355" s="13"/>
      <c r="F355" s="13"/>
      <c r="G355" s="14"/>
      <c r="H355" s="14"/>
      <c r="I355" s="13"/>
      <c r="J355" s="13"/>
      <c r="K355" s="14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4"/>
      <c r="Y355" s="14"/>
      <c r="Z355" s="14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4"/>
      <c r="AO355" s="14"/>
      <c r="AP355" s="14"/>
      <c r="AQ355" s="14"/>
      <c r="AR355" s="32">
        <f>IF(AT355=3,3,IF(AT355=4,5,IF(AT355=5,7,0)))</f>
        <v>0</v>
      </c>
      <c r="AS355" s="39">
        <f>SUM(C355:AQ355)</f>
        <v>0</v>
      </c>
      <c r="AT355" s="33">
        <f>COUNTIF(AX355:BC355,"&gt;0")</f>
        <v>0</v>
      </c>
      <c r="AU355" s="34" t="str">
        <f>IF(AV355&gt;0,"Yes","")</f>
        <v/>
      </c>
      <c r="AV355" s="31">
        <f>COUNTIF(C355:AR355,"M")</f>
        <v>0</v>
      </c>
      <c r="AW355" s="33">
        <f>AS355+IF(AND(AT355&gt;1,AV355&gt;0),1000,0)+IF(AT355&gt;1,500,0)+AV355/1000000</f>
        <v>0</v>
      </c>
      <c r="AX355" s="33">
        <f t="shared" si="22"/>
        <v>0</v>
      </c>
      <c r="AY355" s="33">
        <f t="shared" si="22"/>
        <v>0</v>
      </c>
      <c r="AZ355" s="33">
        <f t="shared" si="22"/>
        <v>0</v>
      </c>
      <c r="BA355" s="33">
        <f t="shared" si="22"/>
        <v>0</v>
      </c>
      <c r="BB355" s="33"/>
      <c r="BC355" s="35">
        <f t="shared" si="23"/>
        <v>0</v>
      </c>
    </row>
    <row r="356" spans="1:55" s="10" customFormat="1" ht="16.5" customHeight="1" x14ac:dyDescent="0.2">
      <c r="A356" s="31">
        <f>ROW(B356)-2</f>
        <v>354</v>
      </c>
      <c r="B356" s="12" t="s">
        <v>561</v>
      </c>
      <c r="C356" s="13"/>
      <c r="D356" s="13"/>
      <c r="E356" s="13"/>
      <c r="F356" s="13"/>
      <c r="G356" s="14"/>
      <c r="H356" s="14"/>
      <c r="I356" s="13"/>
      <c r="J356" s="13"/>
      <c r="K356" s="14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4"/>
      <c r="Y356" s="14"/>
      <c r="Z356" s="14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4"/>
      <c r="AO356" s="14"/>
      <c r="AP356" s="14"/>
      <c r="AQ356" s="14"/>
      <c r="AR356" s="32">
        <f>IF(AT356=3,3,IF(AT356=4,5,IF(AT356=5,7,0)))</f>
        <v>0</v>
      </c>
      <c r="AS356" s="39">
        <f>SUM(C356:AQ356)</f>
        <v>0</v>
      </c>
      <c r="AT356" s="33">
        <f>COUNTIF(AX356:BC356,"&gt;0")</f>
        <v>0</v>
      </c>
      <c r="AU356" s="34" t="str">
        <f>IF(AV356&gt;0,"Yes","")</f>
        <v/>
      </c>
      <c r="AV356" s="31">
        <f>COUNTIF(C356:AR356,"M")</f>
        <v>0</v>
      </c>
      <c r="AW356" s="33">
        <f>AS356+IF(AND(AT356&gt;1,AV356&gt;0),1000,0)+IF(AT356&gt;1,500,0)+AV356/1000000</f>
        <v>0</v>
      </c>
      <c r="AX356" s="33">
        <f t="shared" si="22"/>
        <v>0</v>
      </c>
      <c r="AY356" s="33">
        <f t="shared" si="22"/>
        <v>0</v>
      </c>
      <c r="AZ356" s="33">
        <f t="shared" si="22"/>
        <v>0</v>
      </c>
      <c r="BA356" s="33">
        <f t="shared" si="22"/>
        <v>0</v>
      </c>
      <c r="BB356" s="33"/>
      <c r="BC356" s="35">
        <f t="shared" si="23"/>
        <v>0</v>
      </c>
    </row>
    <row r="357" spans="1:55" s="10" customFormat="1" ht="16.5" customHeight="1" x14ac:dyDescent="0.2">
      <c r="A357" s="31">
        <f>ROW(B357)-2</f>
        <v>355</v>
      </c>
      <c r="B357" s="12" t="s">
        <v>189</v>
      </c>
      <c r="C357" s="13"/>
      <c r="D357" s="13"/>
      <c r="E357" s="13"/>
      <c r="F357" s="13"/>
      <c r="G357" s="14"/>
      <c r="H357" s="14"/>
      <c r="I357" s="13"/>
      <c r="J357" s="13"/>
      <c r="K357" s="14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4"/>
      <c r="Y357" s="14"/>
      <c r="Z357" s="14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4"/>
      <c r="AO357" s="14"/>
      <c r="AP357" s="14"/>
      <c r="AQ357" s="14"/>
      <c r="AR357" s="32">
        <f>IF(AT357=3,3,IF(AT357=4,5,IF(AT357=5,7,0)))</f>
        <v>0</v>
      </c>
      <c r="AS357" s="39">
        <f>SUM(C357:AQ357)</f>
        <v>0</v>
      </c>
      <c r="AT357" s="33">
        <f>COUNTIF(AX357:BC357,"&gt;0")</f>
        <v>0</v>
      </c>
      <c r="AU357" s="34" t="str">
        <f>IF(AV357&gt;0,"Yes","")</f>
        <v/>
      </c>
      <c r="AV357" s="31">
        <f>COUNTIF(C357:AR357,"M")</f>
        <v>0</v>
      </c>
      <c r="AW357" s="33">
        <f>AS357+IF(AND(AT357&gt;1,AV357&gt;0),1000,0)+IF(AT357&gt;1,500,0)+AV357/1000000</f>
        <v>0</v>
      </c>
      <c r="AX357" s="33">
        <f t="shared" si="22"/>
        <v>0</v>
      </c>
      <c r="AY357" s="33">
        <f t="shared" si="22"/>
        <v>0</v>
      </c>
      <c r="AZ357" s="33">
        <f t="shared" si="22"/>
        <v>0</v>
      </c>
      <c r="BA357" s="33">
        <f t="shared" si="22"/>
        <v>0</v>
      </c>
      <c r="BB357" s="33"/>
      <c r="BC357" s="35">
        <f t="shared" si="23"/>
        <v>0</v>
      </c>
    </row>
    <row r="358" spans="1:55" s="10" customFormat="1" ht="16.5" customHeight="1" x14ac:dyDescent="0.2">
      <c r="A358" s="31">
        <f>ROW(B358)-2</f>
        <v>356</v>
      </c>
      <c r="B358" s="12" t="s">
        <v>391</v>
      </c>
      <c r="C358" s="13"/>
      <c r="D358" s="13"/>
      <c r="E358" s="13"/>
      <c r="F358" s="13"/>
      <c r="G358" s="14"/>
      <c r="H358" s="14"/>
      <c r="I358" s="13"/>
      <c r="J358" s="13"/>
      <c r="K358" s="14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4"/>
      <c r="Y358" s="14"/>
      <c r="Z358" s="14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4"/>
      <c r="AO358" s="14"/>
      <c r="AP358" s="14"/>
      <c r="AQ358" s="14"/>
      <c r="AR358" s="32">
        <f>IF(AT358=3,3,IF(AT358=4,5,IF(AT358=5,7,0)))</f>
        <v>0</v>
      </c>
      <c r="AS358" s="39">
        <f>SUM(C358:AQ358)</f>
        <v>0</v>
      </c>
      <c r="AT358" s="33">
        <f>COUNTIF(AX358:BC358,"&gt;0")</f>
        <v>0</v>
      </c>
      <c r="AU358" s="34" t="str">
        <f>IF(AV358&gt;0,"Yes","")</f>
        <v/>
      </c>
      <c r="AV358" s="31">
        <f>COUNTIF(C358:AR358,"M")</f>
        <v>0</v>
      </c>
      <c r="AW358" s="33">
        <f>AS358+IF(AND(AT358&gt;1,AV358&gt;0),1000,0)+IF(AT358&gt;1,500,0)+AV358/1000000</f>
        <v>0</v>
      </c>
      <c r="AX358" s="33">
        <f t="shared" si="22"/>
        <v>0</v>
      </c>
      <c r="AY358" s="33">
        <f t="shared" si="22"/>
        <v>0</v>
      </c>
      <c r="AZ358" s="33">
        <f t="shared" si="22"/>
        <v>0</v>
      </c>
      <c r="BA358" s="33">
        <f t="shared" si="22"/>
        <v>0</v>
      </c>
      <c r="BB358" s="33"/>
      <c r="BC358" s="35">
        <f t="shared" si="23"/>
        <v>0</v>
      </c>
    </row>
    <row r="359" spans="1:55" s="10" customFormat="1" ht="16.5" customHeight="1" x14ac:dyDescent="0.2">
      <c r="A359" s="31">
        <f>ROW(B359)-2</f>
        <v>357</v>
      </c>
      <c r="B359" s="12" t="s">
        <v>162</v>
      </c>
      <c r="C359" s="13"/>
      <c r="D359" s="13"/>
      <c r="E359" s="13"/>
      <c r="F359" s="13"/>
      <c r="G359" s="14"/>
      <c r="H359" s="14"/>
      <c r="I359" s="13"/>
      <c r="J359" s="13"/>
      <c r="K359" s="14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4"/>
      <c r="Y359" s="14"/>
      <c r="Z359" s="14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4"/>
      <c r="AO359" s="14"/>
      <c r="AP359" s="14"/>
      <c r="AQ359" s="14"/>
      <c r="AR359" s="32">
        <f>IF(AT359=3,3,IF(AT359=4,5,IF(AT359=5,7,0)))</f>
        <v>0</v>
      </c>
      <c r="AS359" s="39">
        <f>SUM(C359:AQ359)</f>
        <v>0</v>
      </c>
      <c r="AT359" s="33">
        <f>COUNTIF(AX359:BC359,"&gt;0")</f>
        <v>0</v>
      </c>
      <c r="AU359" s="34" t="str">
        <f>IF(AV359&gt;0,"Yes","")</f>
        <v/>
      </c>
      <c r="AV359" s="31">
        <f>COUNTIF(C359:AR359,"M")</f>
        <v>0</v>
      </c>
      <c r="AW359" s="33">
        <f>AS359+IF(AND(AT359&gt;1,AV359&gt;0),1000,0)+IF(AT359&gt;1,500,0)+AV359/1000000</f>
        <v>0</v>
      </c>
      <c r="AX359" s="33">
        <f t="shared" si="22"/>
        <v>0</v>
      </c>
      <c r="AY359" s="33">
        <f t="shared" si="22"/>
        <v>0</v>
      </c>
      <c r="AZ359" s="33">
        <f t="shared" si="22"/>
        <v>0</v>
      </c>
      <c r="BA359" s="33">
        <f t="shared" si="22"/>
        <v>0</v>
      </c>
      <c r="BB359" s="33"/>
      <c r="BC359" s="35">
        <f t="shared" si="23"/>
        <v>0</v>
      </c>
    </row>
    <row r="360" spans="1:55" s="10" customFormat="1" ht="16.5" customHeight="1" x14ac:dyDescent="0.2">
      <c r="A360" s="31">
        <f>ROW(B360)-2</f>
        <v>358</v>
      </c>
      <c r="B360" s="12" t="s">
        <v>392</v>
      </c>
      <c r="C360" s="13"/>
      <c r="D360" s="13"/>
      <c r="E360" s="13"/>
      <c r="F360" s="13"/>
      <c r="G360" s="14"/>
      <c r="H360" s="14"/>
      <c r="I360" s="13"/>
      <c r="J360" s="13"/>
      <c r="K360" s="14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4"/>
      <c r="Y360" s="14"/>
      <c r="Z360" s="14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4"/>
      <c r="AO360" s="14"/>
      <c r="AP360" s="14"/>
      <c r="AQ360" s="14"/>
      <c r="AR360" s="32">
        <f>IF(AT360=3,3,IF(AT360=4,5,IF(AT360=5,7,0)))</f>
        <v>0</v>
      </c>
      <c r="AS360" s="39">
        <f>SUM(C360:AQ360)</f>
        <v>0</v>
      </c>
      <c r="AT360" s="33">
        <f>COUNTIF(AX360:BC360,"&gt;0")</f>
        <v>0</v>
      </c>
      <c r="AU360" s="34" t="str">
        <f>IF(AV360&gt;0,"Yes","")</f>
        <v/>
      </c>
      <c r="AV360" s="31">
        <f>COUNTIF(C360:AR360,"M")</f>
        <v>0</v>
      </c>
      <c r="AW360" s="33">
        <f>AS360+IF(AND(AT360&gt;1,AV360&gt;0),1000,0)+IF(AT360&gt;1,500,0)+AV360/1000000</f>
        <v>0</v>
      </c>
      <c r="AX360" s="33">
        <f t="shared" si="22"/>
        <v>0</v>
      </c>
      <c r="AY360" s="33">
        <f t="shared" si="22"/>
        <v>0</v>
      </c>
      <c r="AZ360" s="33">
        <f t="shared" si="22"/>
        <v>0</v>
      </c>
      <c r="BA360" s="33">
        <f t="shared" si="22"/>
        <v>0</v>
      </c>
      <c r="BB360" s="33"/>
      <c r="BC360" s="35">
        <f t="shared" si="23"/>
        <v>0</v>
      </c>
    </row>
    <row r="361" spans="1:55" s="10" customFormat="1" ht="16.5" customHeight="1" x14ac:dyDescent="0.2">
      <c r="A361" s="31">
        <f>ROW(B361)-2</f>
        <v>359</v>
      </c>
      <c r="B361" s="12" t="s">
        <v>393</v>
      </c>
      <c r="C361" s="13"/>
      <c r="D361" s="13"/>
      <c r="E361" s="13"/>
      <c r="F361" s="13"/>
      <c r="G361" s="14"/>
      <c r="H361" s="14"/>
      <c r="I361" s="13"/>
      <c r="J361" s="13"/>
      <c r="K361" s="14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4"/>
      <c r="Y361" s="14"/>
      <c r="Z361" s="14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4"/>
      <c r="AO361" s="14"/>
      <c r="AP361" s="14"/>
      <c r="AQ361" s="14"/>
      <c r="AR361" s="32">
        <f>IF(AT361=3,3,IF(AT361=4,5,IF(AT361=5,7,0)))</f>
        <v>0</v>
      </c>
      <c r="AS361" s="39">
        <f>SUM(C361:AQ361)</f>
        <v>0</v>
      </c>
      <c r="AT361" s="33">
        <f>COUNTIF(AX361:BC361,"&gt;0")</f>
        <v>0</v>
      </c>
      <c r="AU361" s="34" t="str">
        <f>IF(AV361&gt;0,"Yes","")</f>
        <v/>
      </c>
      <c r="AV361" s="31">
        <f>COUNTIF(C361:AR361,"M")</f>
        <v>0</v>
      </c>
      <c r="AW361" s="33">
        <f>AS361+IF(AND(AT361&gt;1,AV361&gt;0),1000,0)+IF(AT361&gt;1,500,0)+AV361/1000000</f>
        <v>0</v>
      </c>
      <c r="AX361" s="33">
        <f t="shared" ref="AX361:BA380" si="24">SUMIF(Events,AX$2,$C361:$AQ361)</f>
        <v>0</v>
      </c>
      <c r="AY361" s="33">
        <f t="shared" si="24"/>
        <v>0</v>
      </c>
      <c r="AZ361" s="33">
        <f t="shared" si="24"/>
        <v>0</v>
      </c>
      <c r="BA361" s="33">
        <f t="shared" si="24"/>
        <v>0</v>
      </c>
      <c r="BB361" s="33"/>
      <c r="BC361" s="35">
        <f t="shared" si="23"/>
        <v>0</v>
      </c>
    </row>
    <row r="362" spans="1:55" s="10" customFormat="1" ht="16.5" customHeight="1" x14ac:dyDescent="0.2">
      <c r="A362" s="31">
        <f>ROW(B362)-2</f>
        <v>360</v>
      </c>
      <c r="B362" s="12" t="s">
        <v>549</v>
      </c>
      <c r="C362" s="13"/>
      <c r="D362" s="13"/>
      <c r="E362" s="13"/>
      <c r="F362" s="13"/>
      <c r="G362" s="14"/>
      <c r="H362" s="14"/>
      <c r="I362" s="13"/>
      <c r="J362" s="13"/>
      <c r="K362" s="14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4"/>
      <c r="Y362" s="14"/>
      <c r="Z362" s="14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4"/>
      <c r="AO362" s="14"/>
      <c r="AP362" s="14"/>
      <c r="AQ362" s="14"/>
      <c r="AR362" s="32">
        <f>IF(AT362=3,3,IF(AT362=4,5,IF(AT362=5,7,0)))</f>
        <v>0</v>
      </c>
      <c r="AS362" s="39">
        <f>SUM(C362:AQ362)</f>
        <v>0</v>
      </c>
      <c r="AT362" s="33">
        <f>COUNTIF(AX362:BC362,"&gt;0")</f>
        <v>0</v>
      </c>
      <c r="AU362" s="34" t="str">
        <f>IF(AV362&gt;0,"Yes","")</f>
        <v/>
      </c>
      <c r="AV362" s="31">
        <f>COUNTIF(C362:AR362,"M")</f>
        <v>0</v>
      </c>
      <c r="AW362" s="33">
        <f>AS362+IF(AND(AT362&gt;1,AV362&gt;0),1000,0)+IF(AT362&gt;1,500,0)+AV362/1000000</f>
        <v>0</v>
      </c>
      <c r="AX362" s="33">
        <f t="shared" si="24"/>
        <v>0</v>
      </c>
      <c r="AY362" s="33">
        <f t="shared" si="24"/>
        <v>0</v>
      </c>
      <c r="AZ362" s="33">
        <f t="shared" si="24"/>
        <v>0</v>
      </c>
      <c r="BA362" s="33">
        <f t="shared" si="24"/>
        <v>0</v>
      </c>
      <c r="BB362" s="33"/>
      <c r="BC362" s="35">
        <f t="shared" si="23"/>
        <v>0</v>
      </c>
    </row>
    <row r="363" spans="1:55" s="10" customFormat="1" ht="16.5" customHeight="1" x14ac:dyDescent="0.2">
      <c r="A363" s="31">
        <f>ROW(B363)-2</f>
        <v>361</v>
      </c>
      <c r="B363" s="12" t="s">
        <v>394</v>
      </c>
      <c r="C363" s="13"/>
      <c r="D363" s="13"/>
      <c r="E363" s="13"/>
      <c r="F363" s="13"/>
      <c r="G363" s="14"/>
      <c r="H363" s="14"/>
      <c r="I363" s="13"/>
      <c r="J363" s="13"/>
      <c r="K363" s="14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4"/>
      <c r="Y363" s="14"/>
      <c r="Z363" s="14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4"/>
      <c r="AO363" s="14"/>
      <c r="AP363" s="14"/>
      <c r="AQ363" s="14"/>
      <c r="AR363" s="32">
        <f>IF(AT363=3,3,IF(AT363=4,5,IF(AT363=5,7,0)))</f>
        <v>0</v>
      </c>
      <c r="AS363" s="39">
        <f>SUM(C363:AQ363)</f>
        <v>0</v>
      </c>
      <c r="AT363" s="33">
        <f>COUNTIF(AX363:BC363,"&gt;0")</f>
        <v>0</v>
      </c>
      <c r="AU363" s="34" t="str">
        <f>IF(AV363&gt;0,"Yes","")</f>
        <v/>
      </c>
      <c r="AV363" s="31">
        <f>COUNTIF(C363:AR363,"M")</f>
        <v>0</v>
      </c>
      <c r="AW363" s="33">
        <f>AS363+IF(AND(AT363&gt;1,AV363&gt;0),1000,0)+IF(AT363&gt;1,500,0)+AV363/1000000</f>
        <v>0</v>
      </c>
      <c r="AX363" s="33">
        <f t="shared" si="24"/>
        <v>0</v>
      </c>
      <c r="AY363" s="33">
        <f t="shared" si="24"/>
        <v>0</v>
      </c>
      <c r="AZ363" s="33">
        <f t="shared" si="24"/>
        <v>0</v>
      </c>
      <c r="BA363" s="33">
        <f t="shared" si="24"/>
        <v>0</v>
      </c>
      <c r="BB363" s="33"/>
      <c r="BC363" s="35">
        <f t="shared" si="23"/>
        <v>0</v>
      </c>
    </row>
    <row r="364" spans="1:55" s="10" customFormat="1" ht="16.5" customHeight="1" x14ac:dyDescent="0.2">
      <c r="A364" s="31">
        <f>ROW(B364)-2</f>
        <v>362</v>
      </c>
      <c r="B364" s="12" t="s">
        <v>395</v>
      </c>
      <c r="C364" s="13"/>
      <c r="D364" s="13"/>
      <c r="E364" s="13"/>
      <c r="F364" s="13"/>
      <c r="G364" s="14"/>
      <c r="H364" s="14"/>
      <c r="I364" s="13"/>
      <c r="J364" s="13"/>
      <c r="K364" s="14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4"/>
      <c r="Y364" s="14"/>
      <c r="Z364" s="14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4"/>
      <c r="AO364" s="14"/>
      <c r="AP364" s="14"/>
      <c r="AQ364" s="14"/>
      <c r="AR364" s="32">
        <f>IF(AT364=3,3,IF(AT364=4,5,IF(AT364=5,7,0)))</f>
        <v>0</v>
      </c>
      <c r="AS364" s="39">
        <f>SUM(C364:AQ364)</f>
        <v>0</v>
      </c>
      <c r="AT364" s="33">
        <f>COUNTIF(AX364:BC364,"&gt;0")</f>
        <v>0</v>
      </c>
      <c r="AU364" s="34" t="str">
        <f>IF(AV364&gt;0,"Yes","")</f>
        <v/>
      </c>
      <c r="AV364" s="31">
        <f>COUNTIF(C364:AR364,"M")</f>
        <v>0</v>
      </c>
      <c r="AW364" s="33">
        <f>AS364+IF(AND(AT364&gt;1,AV364&gt;0),1000,0)+IF(AT364&gt;1,500,0)+AV364/1000000</f>
        <v>0</v>
      </c>
      <c r="AX364" s="33">
        <f t="shared" si="24"/>
        <v>0</v>
      </c>
      <c r="AY364" s="33">
        <f t="shared" si="24"/>
        <v>0</v>
      </c>
      <c r="AZ364" s="33">
        <f t="shared" si="24"/>
        <v>0</v>
      </c>
      <c r="BA364" s="33">
        <f t="shared" si="24"/>
        <v>0</v>
      </c>
      <c r="BB364" s="33"/>
      <c r="BC364" s="35">
        <f t="shared" si="23"/>
        <v>0</v>
      </c>
    </row>
    <row r="365" spans="1:55" s="10" customFormat="1" ht="16.5" customHeight="1" x14ac:dyDescent="0.2">
      <c r="A365" s="31">
        <f>ROW(B365)-2</f>
        <v>363</v>
      </c>
      <c r="B365" s="12" t="s">
        <v>396</v>
      </c>
      <c r="C365" s="13"/>
      <c r="D365" s="13"/>
      <c r="E365" s="13"/>
      <c r="F365" s="13"/>
      <c r="G365" s="14"/>
      <c r="H365" s="14"/>
      <c r="I365" s="13"/>
      <c r="J365" s="13"/>
      <c r="K365" s="14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4"/>
      <c r="Y365" s="14"/>
      <c r="Z365" s="14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4"/>
      <c r="AO365" s="14"/>
      <c r="AP365" s="14"/>
      <c r="AQ365" s="14"/>
      <c r="AR365" s="32">
        <f>IF(AT365=3,3,IF(AT365=4,5,IF(AT365=5,7,0)))</f>
        <v>0</v>
      </c>
      <c r="AS365" s="39">
        <f>SUM(C365:AQ365)</f>
        <v>0</v>
      </c>
      <c r="AT365" s="33">
        <f>COUNTIF(AX365:BC365,"&gt;0")</f>
        <v>0</v>
      </c>
      <c r="AU365" s="34" t="str">
        <f>IF(AV365&gt;0,"Yes","")</f>
        <v/>
      </c>
      <c r="AV365" s="31">
        <f>COUNTIF(C365:AR365,"M")</f>
        <v>0</v>
      </c>
      <c r="AW365" s="33">
        <f>AS365+IF(AND(AT365&gt;1,AV365&gt;0),1000,0)+IF(AT365&gt;1,500,0)+AV365/1000000</f>
        <v>0</v>
      </c>
      <c r="AX365" s="33">
        <f t="shared" si="24"/>
        <v>0</v>
      </c>
      <c r="AY365" s="33">
        <f t="shared" si="24"/>
        <v>0</v>
      </c>
      <c r="AZ365" s="33">
        <f t="shared" si="24"/>
        <v>0</v>
      </c>
      <c r="BA365" s="33">
        <f t="shared" si="24"/>
        <v>0</v>
      </c>
      <c r="BB365" s="33"/>
      <c r="BC365" s="35">
        <f t="shared" si="23"/>
        <v>0</v>
      </c>
    </row>
    <row r="366" spans="1:55" s="10" customFormat="1" ht="16.5" customHeight="1" x14ac:dyDescent="0.2">
      <c r="A366" s="31">
        <f>ROW(B366)-2</f>
        <v>364</v>
      </c>
      <c r="B366" s="12" t="s">
        <v>52</v>
      </c>
      <c r="C366" s="13"/>
      <c r="D366" s="13"/>
      <c r="E366" s="13"/>
      <c r="F366" s="13"/>
      <c r="G366" s="14"/>
      <c r="H366" s="14"/>
      <c r="I366" s="13"/>
      <c r="J366" s="13"/>
      <c r="K366" s="14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4"/>
      <c r="Y366" s="14"/>
      <c r="Z366" s="14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4"/>
      <c r="AO366" s="14"/>
      <c r="AP366" s="14"/>
      <c r="AQ366" s="14"/>
      <c r="AR366" s="32">
        <f>IF(AT366=3,3,IF(AT366=4,5,IF(AT366=5,7,0)))</f>
        <v>0</v>
      </c>
      <c r="AS366" s="39">
        <f>SUM(C366:AQ366)</f>
        <v>0</v>
      </c>
      <c r="AT366" s="33">
        <f>COUNTIF(AX366:BC366,"&gt;0")</f>
        <v>0</v>
      </c>
      <c r="AU366" s="34" t="str">
        <f>IF(AV366&gt;0,"Yes","")</f>
        <v/>
      </c>
      <c r="AV366" s="31">
        <f>COUNTIF(C366:AR366,"M")</f>
        <v>0</v>
      </c>
      <c r="AW366" s="33">
        <f>AS366+IF(AND(AT366&gt;1,AV366&gt;0),1000,0)+IF(AT366&gt;1,500,0)+AV366/1000000</f>
        <v>0</v>
      </c>
      <c r="AX366" s="33">
        <f t="shared" si="24"/>
        <v>0</v>
      </c>
      <c r="AY366" s="33">
        <f t="shared" si="24"/>
        <v>0</v>
      </c>
      <c r="AZ366" s="33">
        <f t="shared" si="24"/>
        <v>0</v>
      </c>
      <c r="BA366" s="33">
        <f t="shared" si="24"/>
        <v>0</v>
      </c>
      <c r="BB366" s="33"/>
      <c r="BC366" s="35">
        <f t="shared" si="23"/>
        <v>0</v>
      </c>
    </row>
    <row r="367" spans="1:55" s="10" customFormat="1" ht="16.5" customHeight="1" x14ac:dyDescent="0.2">
      <c r="A367" s="31">
        <f>ROW(B367)-2</f>
        <v>365</v>
      </c>
      <c r="B367" s="12" t="s">
        <v>181</v>
      </c>
      <c r="C367" s="13"/>
      <c r="D367" s="13"/>
      <c r="E367" s="13"/>
      <c r="F367" s="13"/>
      <c r="G367" s="14"/>
      <c r="H367" s="14"/>
      <c r="I367" s="13"/>
      <c r="J367" s="13"/>
      <c r="K367" s="14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4"/>
      <c r="Y367" s="14"/>
      <c r="Z367" s="14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4"/>
      <c r="AO367" s="14"/>
      <c r="AP367" s="14"/>
      <c r="AQ367" s="14"/>
      <c r="AR367" s="32">
        <f>IF(AT367=3,3,IF(AT367=4,5,IF(AT367=5,7,0)))</f>
        <v>0</v>
      </c>
      <c r="AS367" s="39">
        <f>SUM(C367:AQ367)</f>
        <v>0</v>
      </c>
      <c r="AT367" s="33">
        <f>COUNTIF(AX367:BC367,"&gt;0")</f>
        <v>0</v>
      </c>
      <c r="AU367" s="34" t="str">
        <f>IF(AV367&gt;0,"Yes","")</f>
        <v/>
      </c>
      <c r="AV367" s="31">
        <f>COUNTIF(C367:AR367,"M")</f>
        <v>0</v>
      </c>
      <c r="AW367" s="33">
        <f>AS367+IF(AND(AT367&gt;1,AV367&gt;0),1000,0)+IF(AT367&gt;1,500,0)+AV367/1000000</f>
        <v>0</v>
      </c>
      <c r="AX367" s="33">
        <f t="shared" si="24"/>
        <v>0</v>
      </c>
      <c r="AY367" s="33">
        <f t="shared" si="24"/>
        <v>0</v>
      </c>
      <c r="AZ367" s="33">
        <f t="shared" si="24"/>
        <v>0</v>
      </c>
      <c r="BA367" s="33">
        <f t="shared" si="24"/>
        <v>0</v>
      </c>
      <c r="BB367" s="33"/>
      <c r="BC367" s="35">
        <f t="shared" si="23"/>
        <v>0</v>
      </c>
    </row>
    <row r="368" spans="1:55" s="10" customFormat="1" ht="16.5" customHeight="1" x14ac:dyDescent="0.2">
      <c r="A368" s="31">
        <f>ROW(B368)-2</f>
        <v>366</v>
      </c>
      <c r="B368" s="12" t="s">
        <v>505</v>
      </c>
      <c r="C368" s="13"/>
      <c r="D368" s="13"/>
      <c r="E368" s="13"/>
      <c r="F368" s="13"/>
      <c r="G368" s="14"/>
      <c r="H368" s="14"/>
      <c r="I368" s="13"/>
      <c r="J368" s="13"/>
      <c r="K368" s="14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4"/>
      <c r="Y368" s="14"/>
      <c r="Z368" s="14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4"/>
      <c r="AO368" s="14"/>
      <c r="AP368" s="14"/>
      <c r="AQ368" s="14"/>
      <c r="AR368" s="32">
        <f>IF(AT368=3,3,IF(AT368=4,5,IF(AT368=5,7,0)))</f>
        <v>0</v>
      </c>
      <c r="AS368" s="39">
        <f>SUM(C368:AQ368)</f>
        <v>0</v>
      </c>
      <c r="AT368" s="33">
        <f>COUNTIF(AX368:BC368,"&gt;0")</f>
        <v>0</v>
      </c>
      <c r="AU368" s="34" t="str">
        <f>IF(AV368&gt;0,"Yes","")</f>
        <v/>
      </c>
      <c r="AV368" s="31">
        <f>COUNTIF(C368:AR368,"M")</f>
        <v>0</v>
      </c>
      <c r="AW368" s="33">
        <f>AS368+IF(AND(AT368&gt;1,AV368&gt;0),1000,0)+IF(AT368&gt;1,500,0)+AV368/1000000</f>
        <v>0</v>
      </c>
      <c r="AX368" s="33">
        <f t="shared" si="24"/>
        <v>0</v>
      </c>
      <c r="AY368" s="33">
        <f t="shared" si="24"/>
        <v>0</v>
      </c>
      <c r="AZ368" s="33">
        <f t="shared" si="24"/>
        <v>0</v>
      </c>
      <c r="BA368" s="33">
        <f t="shared" si="24"/>
        <v>0</v>
      </c>
      <c r="BB368" s="33"/>
      <c r="BC368" s="35">
        <f t="shared" si="23"/>
        <v>0</v>
      </c>
    </row>
    <row r="369" spans="1:55" s="10" customFormat="1" ht="16.5" customHeight="1" x14ac:dyDescent="0.2">
      <c r="A369" s="31">
        <f>ROW(B369)-2</f>
        <v>367</v>
      </c>
      <c r="B369" s="12" t="s">
        <v>512</v>
      </c>
      <c r="C369" s="13"/>
      <c r="D369" s="13"/>
      <c r="E369" s="13"/>
      <c r="F369" s="13"/>
      <c r="G369" s="14"/>
      <c r="H369" s="14"/>
      <c r="I369" s="13"/>
      <c r="J369" s="13"/>
      <c r="K369" s="14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4"/>
      <c r="Y369" s="14"/>
      <c r="Z369" s="14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4"/>
      <c r="AO369" s="14"/>
      <c r="AP369" s="14"/>
      <c r="AQ369" s="14"/>
      <c r="AR369" s="32">
        <f>IF(AT369=3,3,IF(AT369=4,5,IF(AT369=5,7,0)))</f>
        <v>0</v>
      </c>
      <c r="AS369" s="39">
        <f>SUM(C369:AQ369)</f>
        <v>0</v>
      </c>
      <c r="AT369" s="33">
        <f>COUNTIF(AX369:BC369,"&gt;0")</f>
        <v>0</v>
      </c>
      <c r="AU369" s="34" t="str">
        <f>IF(AV369&gt;0,"Yes","")</f>
        <v/>
      </c>
      <c r="AV369" s="31">
        <f>COUNTIF(C369:AR369,"M")</f>
        <v>0</v>
      </c>
      <c r="AW369" s="33">
        <f>AS369+IF(AND(AT369&gt;1,AV369&gt;0),1000,0)+IF(AT369&gt;1,500,0)+AV369/1000000</f>
        <v>0</v>
      </c>
      <c r="AX369" s="33">
        <f t="shared" si="24"/>
        <v>0</v>
      </c>
      <c r="AY369" s="33">
        <f t="shared" si="24"/>
        <v>0</v>
      </c>
      <c r="AZ369" s="33">
        <f t="shared" si="24"/>
        <v>0</v>
      </c>
      <c r="BA369" s="33">
        <f t="shared" si="24"/>
        <v>0</v>
      </c>
      <c r="BB369" s="33"/>
      <c r="BC369" s="35">
        <f t="shared" si="23"/>
        <v>0</v>
      </c>
    </row>
    <row r="370" spans="1:55" s="10" customFormat="1" ht="16.5" customHeight="1" x14ac:dyDescent="0.2">
      <c r="A370" s="31">
        <f>ROW(B370)-2</f>
        <v>368</v>
      </c>
      <c r="B370" s="12" t="s">
        <v>542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4"/>
      <c r="Y370" s="14"/>
      <c r="Z370" s="14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4"/>
      <c r="AO370" s="14"/>
      <c r="AP370" s="14"/>
      <c r="AQ370" s="14"/>
      <c r="AR370" s="32">
        <f>IF(AT370=3,3,IF(AT370=4,5,IF(AT370=5,7,0)))</f>
        <v>0</v>
      </c>
      <c r="AS370" s="39">
        <f>SUM(C370:AQ370)</f>
        <v>0</v>
      </c>
      <c r="AT370" s="33">
        <f>COUNTIF(AX370:BC370,"&gt;0")</f>
        <v>0</v>
      </c>
      <c r="AU370" s="34" t="str">
        <f>IF(AV370&gt;0,"Yes","")</f>
        <v/>
      </c>
      <c r="AV370" s="31">
        <f>COUNTIF(C370:AR370,"M")</f>
        <v>0</v>
      </c>
      <c r="AW370" s="33">
        <f>AS370+IF(AND(AT370&gt;1,AV370&gt;0),1000,0)+IF(AT370&gt;1,500,0)+AV370/1000000</f>
        <v>0</v>
      </c>
      <c r="AX370" s="33">
        <f t="shared" si="24"/>
        <v>0</v>
      </c>
      <c r="AY370" s="33">
        <f t="shared" si="24"/>
        <v>0</v>
      </c>
      <c r="AZ370" s="33">
        <f t="shared" si="24"/>
        <v>0</v>
      </c>
      <c r="BA370" s="33">
        <f t="shared" si="24"/>
        <v>0</v>
      </c>
      <c r="BB370" s="33"/>
      <c r="BC370" s="35">
        <f t="shared" si="23"/>
        <v>0</v>
      </c>
    </row>
    <row r="371" spans="1:55" s="10" customFormat="1" ht="16.5" customHeight="1" x14ac:dyDescent="0.2">
      <c r="A371" s="31">
        <f>ROW(B371)-2</f>
        <v>369</v>
      </c>
      <c r="B371" s="12" t="s">
        <v>397</v>
      </c>
      <c r="C371" s="13"/>
      <c r="D371" s="13"/>
      <c r="E371" s="13"/>
      <c r="F371" s="13"/>
      <c r="G371" s="14"/>
      <c r="H371" s="14"/>
      <c r="I371" s="13"/>
      <c r="J371" s="13"/>
      <c r="K371" s="14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4"/>
      <c r="Y371" s="14"/>
      <c r="Z371" s="14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4"/>
      <c r="AO371" s="14"/>
      <c r="AP371" s="14"/>
      <c r="AQ371" s="14"/>
      <c r="AR371" s="32">
        <f>IF(AT371=3,3,IF(AT371=4,5,IF(AT371=5,7,0)))</f>
        <v>0</v>
      </c>
      <c r="AS371" s="39">
        <f>SUM(C371:AQ371)</f>
        <v>0</v>
      </c>
      <c r="AT371" s="33">
        <f>COUNTIF(AX371:BC371,"&gt;0")</f>
        <v>0</v>
      </c>
      <c r="AU371" s="34" t="str">
        <f>IF(AV371&gt;0,"Yes","")</f>
        <v/>
      </c>
      <c r="AV371" s="31">
        <f>COUNTIF(C371:AR371,"M")</f>
        <v>0</v>
      </c>
      <c r="AW371" s="33">
        <f>AS371+IF(AND(AT371&gt;1,AV371&gt;0),1000,0)+IF(AT371&gt;1,500,0)+AV371/1000000</f>
        <v>0</v>
      </c>
      <c r="AX371" s="33">
        <f t="shared" si="24"/>
        <v>0</v>
      </c>
      <c r="AY371" s="33">
        <f t="shared" si="24"/>
        <v>0</v>
      </c>
      <c r="AZ371" s="33">
        <f t="shared" si="24"/>
        <v>0</v>
      </c>
      <c r="BA371" s="33">
        <f t="shared" si="24"/>
        <v>0</v>
      </c>
      <c r="BB371" s="33"/>
      <c r="BC371" s="35">
        <f t="shared" si="23"/>
        <v>0</v>
      </c>
    </row>
    <row r="372" spans="1:55" s="10" customFormat="1" ht="16.5" customHeight="1" x14ac:dyDescent="0.2">
      <c r="A372" s="31">
        <f>ROW(B372)-2</f>
        <v>370</v>
      </c>
      <c r="B372" s="12" t="s">
        <v>156</v>
      </c>
      <c r="C372" s="13"/>
      <c r="D372" s="13"/>
      <c r="E372" s="13"/>
      <c r="F372" s="13"/>
      <c r="G372" s="14"/>
      <c r="H372" s="14"/>
      <c r="I372" s="13"/>
      <c r="J372" s="13"/>
      <c r="K372" s="14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4"/>
      <c r="Y372" s="14"/>
      <c r="Z372" s="14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4"/>
      <c r="AO372" s="14"/>
      <c r="AP372" s="14"/>
      <c r="AQ372" s="14"/>
      <c r="AR372" s="32">
        <f>IF(AT372=3,3,IF(AT372=4,5,IF(AT372=5,7,0)))</f>
        <v>0</v>
      </c>
      <c r="AS372" s="39">
        <f>SUM(C372:AQ372)</f>
        <v>0</v>
      </c>
      <c r="AT372" s="33">
        <f>COUNTIF(AX372:BC372,"&gt;0")</f>
        <v>0</v>
      </c>
      <c r="AU372" s="34" t="str">
        <f>IF(AV372&gt;0,"Yes","")</f>
        <v/>
      </c>
      <c r="AV372" s="31">
        <f>COUNTIF(C372:AR372,"M")</f>
        <v>0</v>
      </c>
      <c r="AW372" s="33">
        <f>AS372+IF(AND(AT372&gt;1,AV372&gt;0),1000,0)+IF(AT372&gt;1,500,0)+AV372/1000000</f>
        <v>0</v>
      </c>
      <c r="AX372" s="33">
        <f t="shared" si="24"/>
        <v>0</v>
      </c>
      <c r="AY372" s="33">
        <f t="shared" si="24"/>
        <v>0</v>
      </c>
      <c r="AZ372" s="33">
        <f t="shared" si="24"/>
        <v>0</v>
      </c>
      <c r="BA372" s="33">
        <f t="shared" si="24"/>
        <v>0</v>
      </c>
      <c r="BB372" s="33"/>
      <c r="BC372" s="35">
        <f t="shared" si="23"/>
        <v>0</v>
      </c>
    </row>
    <row r="373" spans="1:55" s="10" customFormat="1" ht="16.5" customHeight="1" x14ac:dyDescent="0.2">
      <c r="A373" s="31">
        <f>ROW(B373)-2</f>
        <v>371</v>
      </c>
      <c r="B373" s="12" t="s">
        <v>398</v>
      </c>
      <c r="C373" s="13"/>
      <c r="D373" s="13"/>
      <c r="E373" s="13"/>
      <c r="F373" s="13"/>
      <c r="G373" s="14"/>
      <c r="H373" s="14"/>
      <c r="I373" s="13"/>
      <c r="J373" s="13"/>
      <c r="K373" s="14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4"/>
      <c r="Y373" s="14"/>
      <c r="Z373" s="14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4"/>
      <c r="AO373" s="14"/>
      <c r="AP373" s="14"/>
      <c r="AQ373" s="14"/>
      <c r="AR373" s="32">
        <f>IF(AT373=3,3,IF(AT373=4,5,IF(AT373=5,7,0)))</f>
        <v>0</v>
      </c>
      <c r="AS373" s="39">
        <f>SUM(C373:AQ373)</f>
        <v>0</v>
      </c>
      <c r="AT373" s="33">
        <f>COUNTIF(AX373:BC373,"&gt;0")</f>
        <v>0</v>
      </c>
      <c r="AU373" s="34" t="str">
        <f>IF(AV373&gt;0,"Yes","")</f>
        <v/>
      </c>
      <c r="AV373" s="31">
        <f>COUNTIF(C373:AR373,"M")</f>
        <v>0</v>
      </c>
      <c r="AW373" s="33">
        <f>AS373+IF(AND(AT373&gt;1,AV373&gt;0),1000,0)+IF(AT373&gt;1,500,0)+AV373/1000000</f>
        <v>0</v>
      </c>
      <c r="AX373" s="33">
        <f t="shared" si="24"/>
        <v>0</v>
      </c>
      <c r="AY373" s="33">
        <f t="shared" si="24"/>
        <v>0</v>
      </c>
      <c r="AZ373" s="33">
        <f t="shared" si="24"/>
        <v>0</v>
      </c>
      <c r="BA373" s="33">
        <f t="shared" si="24"/>
        <v>0</v>
      </c>
      <c r="BB373" s="33"/>
      <c r="BC373" s="35">
        <f t="shared" si="23"/>
        <v>0</v>
      </c>
    </row>
    <row r="374" spans="1:55" s="10" customFormat="1" ht="16.5" customHeight="1" x14ac:dyDescent="0.2">
      <c r="A374" s="31">
        <f>ROW(B374)-2</f>
        <v>372</v>
      </c>
      <c r="B374" s="12" t="s">
        <v>399</v>
      </c>
      <c r="C374" s="13"/>
      <c r="D374" s="13"/>
      <c r="E374" s="13"/>
      <c r="F374" s="13"/>
      <c r="G374" s="14"/>
      <c r="H374" s="14"/>
      <c r="I374" s="13"/>
      <c r="J374" s="13"/>
      <c r="K374" s="14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4"/>
      <c r="Y374" s="14"/>
      <c r="Z374" s="14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4"/>
      <c r="AO374" s="14"/>
      <c r="AP374" s="14"/>
      <c r="AQ374" s="14"/>
      <c r="AR374" s="32">
        <f>IF(AT374=3,3,IF(AT374=4,5,IF(AT374=5,7,0)))</f>
        <v>0</v>
      </c>
      <c r="AS374" s="39">
        <f>SUM(C374:AQ374)</f>
        <v>0</v>
      </c>
      <c r="AT374" s="33">
        <f>COUNTIF(AX374:BC374,"&gt;0")</f>
        <v>0</v>
      </c>
      <c r="AU374" s="34" t="str">
        <f>IF(AV374&gt;0,"Yes","")</f>
        <v/>
      </c>
      <c r="AV374" s="31">
        <f>COUNTIF(C374:AR374,"M")</f>
        <v>0</v>
      </c>
      <c r="AW374" s="33">
        <f>AS374+IF(AND(AT374&gt;1,AV374&gt;0),1000,0)+IF(AT374&gt;1,500,0)+AV374/1000000</f>
        <v>0</v>
      </c>
      <c r="AX374" s="33">
        <f t="shared" si="24"/>
        <v>0</v>
      </c>
      <c r="AY374" s="33">
        <f t="shared" si="24"/>
        <v>0</v>
      </c>
      <c r="AZ374" s="33">
        <f t="shared" si="24"/>
        <v>0</v>
      </c>
      <c r="BA374" s="33">
        <f t="shared" si="24"/>
        <v>0</v>
      </c>
      <c r="BB374" s="33"/>
      <c r="BC374" s="35">
        <f t="shared" si="23"/>
        <v>0</v>
      </c>
    </row>
    <row r="375" spans="1:55" s="10" customFormat="1" ht="16.5" customHeight="1" x14ac:dyDescent="0.2">
      <c r="A375" s="31">
        <f>ROW(B375)-2</f>
        <v>373</v>
      </c>
      <c r="B375" s="12" t="s">
        <v>120</v>
      </c>
      <c r="C375" s="13"/>
      <c r="D375" s="13"/>
      <c r="E375" s="13"/>
      <c r="F375" s="13"/>
      <c r="G375" s="14"/>
      <c r="H375" s="14"/>
      <c r="I375" s="13"/>
      <c r="J375" s="13"/>
      <c r="K375" s="14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4"/>
      <c r="Y375" s="14"/>
      <c r="Z375" s="14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4"/>
      <c r="AO375" s="14"/>
      <c r="AP375" s="14"/>
      <c r="AQ375" s="14"/>
      <c r="AR375" s="32">
        <f>IF(AT375=3,3,IF(AT375=4,5,IF(AT375=5,7,0)))</f>
        <v>0</v>
      </c>
      <c r="AS375" s="39">
        <f>SUM(C375:AQ375)</f>
        <v>0</v>
      </c>
      <c r="AT375" s="33">
        <f>COUNTIF(AX375:BC375,"&gt;0")</f>
        <v>0</v>
      </c>
      <c r="AU375" s="34" t="str">
        <f>IF(AV375&gt;0,"Yes","")</f>
        <v/>
      </c>
      <c r="AV375" s="31">
        <f>COUNTIF(C375:AR375,"M")</f>
        <v>0</v>
      </c>
      <c r="AW375" s="33">
        <f>AS375+IF(AND(AT375&gt;1,AV375&gt;0),1000,0)+IF(AT375&gt;1,500,0)+AV375/1000000</f>
        <v>0</v>
      </c>
      <c r="AX375" s="33">
        <f t="shared" si="24"/>
        <v>0</v>
      </c>
      <c r="AY375" s="33">
        <f t="shared" si="24"/>
        <v>0</v>
      </c>
      <c r="AZ375" s="33">
        <f t="shared" si="24"/>
        <v>0</v>
      </c>
      <c r="BA375" s="33">
        <f t="shared" si="24"/>
        <v>0</v>
      </c>
      <c r="BB375" s="33"/>
      <c r="BC375" s="35">
        <f t="shared" si="23"/>
        <v>0</v>
      </c>
    </row>
    <row r="376" spans="1:55" s="10" customFormat="1" ht="16.5" customHeight="1" x14ac:dyDescent="0.2">
      <c r="A376" s="31">
        <f>ROW(B376)-2</f>
        <v>374</v>
      </c>
      <c r="B376" s="12" t="s">
        <v>400</v>
      </c>
      <c r="C376" s="13"/>
      <c r="D376" s="13"/>
      <c r="E376" s="13"/>
      <c r="F376" s="13"/>
      <c r="G376" s="14"/>
      <c r="H376" s="14"/>
      <c r="I376" s="13"/>
      <c r="J376" s="13"/>
      <c r="K376" s="14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4"/>
      <c r="Y376" s="14"/>
      <c r="Z376" s="14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4"/>
      <c r="AO376" s="14"/>
      <c r="AP376" s="14"/>
      <c r="AQ376" s="14"/>
      <c r="AR376" s="32">
        <f>IF(AT376=3,3,IF(AT376=4,5,IF(AT376=5,7,0)))</f>
        <v>0</v>
      </c>
      <c r="AS376" s="39">
        <f>SUM(C376:AQ376)</f>
        <v>0</v>
      </c>
      <c r="AT376" s="33">
        <f>COUNTIF(AX376:BC376,"&gt;0")</f>
        <v>0</v>
      </c>
      <c r="AU376" s="34" t="str">
        <f>IF(AV376&gt;0,"Yes","")</f>
        <v/>
      </c>
      <c r="AV376" s="31">
        <f>COUNTIF(C376:AR376,"M")</f>
        <v>0</v>
      </c>
      <c r="AW376" s="33">
        <f>AS376+IF(AND(AT376&gt;1,AV376&gt;0),1000,0)+IF(AT376&gt;1,500,0)+AV376/1000000</f>
        <v>0</v>
      </c>
      <c r="AX376" s="33">
        <f t="shared" si="24"/>
        <v>0</v>
      </c>
      <c r="AY376" s="33">
        <f t="shared" si="24"/>
        <v>0</v>
      </c>
      <c r="AZ376" s="33">
        <f t="shared" si="24"/>
        <v>0</v>
      </c>
      <c r="BA376" s="33">
        <f t="shared" si="24"/>
        <v>0</v>
      </c>
      <c r="BB376" s="33"/>
      <c r="BC376" s="35">
        <f t="shared" si="23"/>
        <v>0</v>
      </c>
    </row>
    <row r="377" spans="1:55" s="10" customFormat="1" ht="16.5" customHeight="1" x14ac:dyDescent="0.2">
      <c r="A377" s="31">
        <f>ROW(B377)-2</f>
        <v>375</v>
      </c>
      <c r="B377" s="12" t="s">
        <v>188</v>
      </c>
      <c r="C377" s="13"/>
      <c r="D377" s="13"/>
      <c r="E377" s="13"/>
      <c r="F377" s="13"/>
      <c r="G377" s="14"/>
      <c r="H377" s="14"/>
      <c r="I377" s="13"/>
      <c r="J377" s="13"/>
      <c r="K377" s="14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4"/>
      <c r="Y377" s="14"/>
      <c r="Z377" s="14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4"/>
      <c r="AO377" s="14"/>
      <c r="AP377" s="14"/>
      <c r="AQ377" s="14"/>
      <c r="AR377" s="32">
        <f>IF(AT377=3,3,IF(AT377=4,5,IF(AT377=5,7,0)))</f>
        <v>0</v>
      </c>
      <c r="AS377" s="39">
        <f>SUM(C377:AQ377)</f>
        <v>0</v>
      </c>
      <c r="AT377" s="33">
        <f>COUNTIF(AX377:BC377,"&gt;0")</f>
        <v>0</v>
      </c>
      <c r="AU377" s="34" t="str">
        <f>IF(AV377&gt;0,"Yes","")</f>
        <v/>
      </c>
      <c r="AV377" s="31">
        <f>COUNTIF(C377:AR377,"M")</f>
        <v>0</v>
      </c>
      <c r="AW377" s="33">
        <f>AS377+IF(AND(AT377&gt;1,AV377&gt;0),1000,0)+IF(AT377&gt;1,500,0)+AV377/1000000</f>
        <v>0</v>
      </c>
      <c r="AX377" s="33">
        <f t="shared" si="24"/>
        <v>0</v>
      </c>
      <c r="AY377" s="33">
        <f t="shared" si="24"/>
        <v>0</v>
      </c>
      <c r="AZ377" s="33">
        <f t="shared" si="24"/>
        <v>0</v>
      </c>
      <c r="BA377" s="33">
        <f t="shared" si="24"/>
        <v>0</v>
      </c>
      <c r="BB377" s="33"/>
      <c r="BC377" s="35">
        <f t="shared" si="23"/>
        <v>0</v>
      </c>
    </row>
    <row r="378" spans="1:55" s="10" customFormat="1" ht="16.5" customHeight="1" x14ac:dyDescent="0.2">
      <c r="A378" s="31">
        <f>ROW(B378)-2</f>
        <v>376</v>
      </c>
      <c r="B378" s="12" t="s">
        <v>401</v>
      </c>
      <c r="C378" s="13"/>
      <c r="D378" s="13"/>
      <c r="E378" s="13"/>
      <c r="F378" s="13"/>
      <c r="G378" s="14"/>
      <c r="H378" s="14"/>
      <c r="I378" s="13"/>
      <c r="J378" s="13"/>
      <c r="K378" s="14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4"/>
      <c r="Y378" s="14"/>
      <c r="Z378" s="14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4"/>
      <c r="AO378" s="14"/>
      <c r="AP378" s="14"/>
      <c r="AQ378" s="14"/>
      <c r="AR378" s="32">
        <f>IF(AT378=3,3,IF(AT378=4,5,IF(AT378=5,7,0)))</f>
        <v>0</v>
      </c>
      <c r="AS378" s="39">
        <f>SUM(C378:AQ378)</f>
        <v>0</v>
      </c>
      <c r="AT378" s="33">
        <f>COUNTIF(AX378:BC378,"&gt;0")</f>
        <v>0</v>
      </c>
      <c r="AU378" s="34" t="str">
        <f>IF(AV378&gt;0,"Yes","")</f>
        <v/>
      </c>
      <c r="AV378" s="31">
        <f>COUNTIF(C378:AR378,"M")</f>
        <v>0</v>
      </c>
      <c r="AW378" s="33">
        <f>AS378+IF(AND(AT378&gt;1,AV378&gt;0),1000,0)+IF(AT378&gt;1,500,0)+AV378/1000000</f>
        <v>0</v>
      </c>
      <c r="AX378" s="33">
        <f t="shared" si="24"/>
        <v>0</v>
      </c>
      <c r="AY378" s="33">
        <f t="shared" si="24"/>
        <v>0</v>
      </c>
      <c r="AZ378" s="33">
        <f t="shared" si="24"/>
        <v>0</v>
      </c>
      <c r="BA378" s="33">
        <f t="shared" si="24"/>
        <v>0</v>
      </c>
      <c r="BB378" s="33"/>
      <c r="BC378" s="35">
        <f t="shared" si="23"/>
        <v>0</v>
      </c>
    </row>
    <row r="379" spans="1:55" s="10" customFormat="1" ht="16.5" customHeight="1" x14ac:dyDescent="0.2">
      <c r="A379" s="31">
        <f>ROW(B379)-2</f>
        <v>377</v>
      </c>
      <c r="B379" s="12" t="s">
        <v>44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4"/>
      <c r="Y379" s="14"/>
      <c r="Z379" s="14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4"/>
      <c r="AO379" s="14"/>
      <c r="AP379" s="14"/>
      <c r="AQ379" s="14"/>
      <c r="AR379" s="32">
        <f>IF(AT379=3,3,IF(AT379=4,5,IF(AT379=5,7,0)))</f>
        <v>0</v>
      </c>
      <c r="AS379" s="39">
        <f>SUM(C379:AQ379)</f>
        <v>0</v>
      </c>
      <c r="AT379" s="33">
        <f>COUNTIF(AX379:BC379,"&gt;0")</f>
        <v>0</v>
      </c>
      <c r="AU379" s="34" t="str">
        <f>IF(AV379&gt;0,"Yes","")</f>
        <v/>
      </c>
      <c r="AV379" s="31">
        <f>COUNTIF(C379:AR379,"M")</f>
        <v>0</v>
      </c>
      <c r="AW379" s="33">
        <f>AS379+IF(AND(AT379&gt;1,AV379&gt;0),1000,0)+IF(AT379&gt;1,500,0)+AV379/1000000</f>
        <v>0</v>
      </c>
      <c r="AX379" s="33">
        <f t="shared" si="24"/>
        <v>0</v>
      </c>
      <c r="AY379" s="33">
        <f t="shared" si="24"/>
        <v>0</v>
      </c>
      <c r="AZ379" s="33">
        <f t="shared" si="24"/>
        <v>0</v>
      </c>
      <c r="BA379" s="33">
        <f t="shared" si="24"/>
        <v>0</v>
      </c>
      <c r="BB379" s="33"/>
      <c r="BC379" s="35">
        <f t="shared" si="23"/>
        <v>0</v>
      </c>
    </row>
    <row r="380" spans="1:55" s="10" customFormat="1" ht="16.5" customHeight="1" x14ac:dyDescent="0.2">
      <c r="A380" s="31">
        <f>ROW(B380)-2</f>
        <v>378</v>
      </c>
      <c r="B380" s="12" t="s">
        <v>135</v>
      </c>
      <c r="C380" s="13"/>
      <c r="D380" s="13"/>
      <c r="E380" s="13"/>
      <c r="F380" s="13"/>
      <c r="G380" s="14"/>
      <c r="H380" s="14"/>
      <c r="I380" s="13"/>
      <c r="J380" s="13"/>
      <c r="K380" s="14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4"/>
      <c r="Y380" s="14"/>
      <c r="Z380" s="14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4"/>
      <c r="AO380" s="14"/>
      <c r="AP380" s="14"/>
      <c r="AQ380" s="14"/>
      <c r="AR380" s="32">
        <f>IF(AT380=3,3,IF(AT380=4,5,IF(AT380=5,7,0)))</f>
        <v>0</v>
      </c>
      <c r="AS380" s="39">
        <f>SUM(C380:AQ380)</f>
        <v>0</v>
      </c>
      <c r="AT380" s="33">
        <f>COUNTIF(AX380:BC380,"&gt;0")</f>
        <v>0</v>
      </c>
      <c r="AU380" s="34" t="str">
        <f>IF(AV380&gt;0,"Yes","")</f>
        <v/>
      </c>
      <c r="AV380" s="31">
        <f>COUNTIF(C380:AR380,"M")</f>
        <v>0</v>
      </c>
      <c r="AW380" s="33">
        <f>AS380+IF(AND(AT380&gt;1,AV380&gt;0),1000,0)+IF(AT380&gt;1,500,0)+AV380/1000000</f>
        <v>0</v>
      </c>
      <c r="AX380" s="33">
        <f t="shared" si="24"/>
        <v>0</v>
      </c>
      <c r="AY380" s="33">
        <f t="shared" si="24"/>
        <v>0</v>
      </c>
      <c r="AZ380" s="33">
        <f t="shared" si="24"/>
        <v>0</v>
      </c>
      <c r="BA380" s="33">
        <f t="shared" si="24"/>
        <v>0</v>
      </c>
      <c r="BB380" s="33"/>
      <c r="BC380" s="35">
        <f t="shared" si="23"/>
        <v>0</v>
      </c>
    </row>
    <row r="381" spans="1:55" s="10" customFormat="1" ht="16.5" customHeight="1" x14ac:dyDescent="0.2">
      <c r="A381" s="31">
        <f>ROW(B381)-2</f>
        <v>379</v>
      </c>
      <c r="B381" s="12" t="s">
        <v>56</v>
      </c>
      <c r="C381" s="13"/>
      <c r="D381" s="13"/>
      <c r="E381" s="13"/>
      <c r="F381" s="13"/>
      <c r="G381" s="14"/>
      <c r="H381" s="14"/>
      <c r="I381" s="13"/>
      <c r="J381" s="13"/>
      <c r="K381" s="14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4"/>
      <c r="Y381" s="14"/>
      <c r="Z381" s="14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4"/>
      <c r="AO381" s="14"/>
      <c r="AP381" s="14"/>
      <c r="AQ381" s="14"/>
      <c r="AR381" s="32">
        <f>IF(AT381=3,3,IF(AT381=4,5,IF(AT381=5,7,0)))</f>
        <v>0</v>
      </c>
      <c r="AS381" s="39">
        <f>SUM(C381:AQ381)</f>
        <v>0</v>
      </c>
      <c r="AT381" s="33">
        <f>COUNTIF(AX381:BC381,"&gt;0")</f>
        <v>0</v>
      </c>
      <c r="AU381" s="34" t="str">
        <f>IF(AV381&gt;0,"Yes","")</f>
        <v/>
      </c>
      <c r="AV381" s="31">
        <f>COUNTIF(C381:AR381,"M")</f>
        <v>0</v>
      </c>
      <c r="AW381" s="33">
        <f>AS381+IF(AND(AT381&gt;1,AV381&gt;0),1000,0)+IF(AT381&gt;1,500,0)+AV381/1000000</f>
        <v>0</v>
      </c>
      <c r="AX381" s="33">
        <f t="shared" ref="AX381:BA401" si="25">SUMIF(Events,AX$2,$C381:$AQ381)</f>
        <v>0</v>
      </c>
      <c r="AY381" s="33">
        <f t="shared" si="25"/>
        <v>0</v>
      </c>
      <c r="AZ381" s="33">
        <f t="shared" si="25"/>
        <v>0</v>
      </c>
      <c r="BA381" s="33">
        <f t="shared" si="25"/>
        <v>0</v>
      </c>
      <c r="BB381" s="33"/>
      <c r="BC381" s="35">
        <f t="shared" si="23"/>
        <v>0</v>
      </c>
    </row>
    <row r="382" spans="1:55" s="10" customFormat="1" ht="16.5" customHeight="1" x14ac:dyDescent="0.2">
      <c r="A382" s="31">
        <f>ROW(B382)-2</f>
        <v>380</v>
      </c>
      <c r="B382" s="12" t="s">
        <v>402</v>
      </c>
      <c r="C382" s="13"/>
      <c r="D382" s="13"/>
      <c r="E382" s="13"/>
      <c r="F382" s="13"/>
      <c r="G382" s="14"/>
      <c r="H382" s="14"/>
      <c r="I382" s="13"/>
      <c r="J382" s="13"/>
      <c r="K382" s="14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4"/>
      <c r="Y382" s="14"/>
      <c r="Z382" s="14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4"/>
      <c r="AO382" s="14"/>
      <c r="AP382" s="14"/>
      <c r="AQ382" s="14"/>
      <c r="AR382" s="32">
        <f>IF(AT382=3,3,IF(AT382=4,5,IF(AT382=5,7,0)))</f>
        <v>0</v>
      </c>
      <c r="AS382" s="39">
        <f>SUM(C382:AQ382)</f>
        <v>0</v>
      </c>
      <c r="AT382" s="33">
        <f>COUNTIF(AX382:BC382,"&gt;0")</f>
        <v>0</v>
      </c>
      <c r="AU382" s="34" t="str">
        <f>IF(AV382&gt;0,"Yes","")</f>
        <v/>
      </c>
      <c r="AV382" s="31">
        <f>COUNTIF(C382:AR382,"M")</f>
        <v>0</v>
      </c>
      <c r="AW382" s="33">
        <f>AS382+IF(AND(AT382&gt;1,AV382&gt;0),1000,0)+IF(AT382&gt;1,500,0)+AV382/1000000</f>
        <v>0</v>
      </c>
      <c r="AX382" s="33">
        <f t="shared" si="25"/>
        <v>0</v>
      </c>
      <c r="AY382" s="33">
        <f t="shared" si="25"/>
        <v>0</v>
      </c>
      <c r="AZ382" s="33">
        <f t="shared" si="25"/>
        <v>0</v>
      </c>
      <c r="BA382" s="33">
        <f t="shared" si="25"/>
        <v>0</v>
      </c>
      <c r="BB382" s="33"/>
      <c r="BC382" s="35">
        <f t="shared" si="23"/>
        <v>0</v>
      </c>
    </row>
    <row r="383" spans="1:55" s="10" customFormat="1" ht="16.5" customHeight="1" x14ac:dyDescent="0.2">
      <c r="A383" s="31">
        <f>ROW(B383)-2</f>
        <v>381</v>
      </c>
      <c r="B383" s="12" t="s">
        <v>403</v>
      </c>
      <c r="C383" s="13"/>
      <c r="D383" s="13"/>
      <c r="E383" s="13"/>
      <c r="F383" s="13"/>
      <c r="G383" s="14"/>
      <c r="H383" s="14"/>
      <c r="I383" s="13"/>
      <c r="J383" s="13"/>
      <c r="K383" s="14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4"/>
      <c r="Y383" s="14"/>
      <c r="Z383" s="14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4"/>
      <c r="AO383" s="14"/>
      <c r="AP383" s="14"/>
      <c r="AQ383" s="14"/>
      <c r="AR383" s="32">
        <f>IF(AT383=3,3,IF(AT383=4,5,IF(AT383=5,7,0)))</f>
        <v>0</v>
      </c>
      <c r="AS383" s="39">
        <f>SUM(C383:AQ383)</f>
        <v>0</v>
      </c>
      <c r="AT383" s="33">
        <f>COUNTIF(AX383:BC383,"&gt;0")</f>
        <v>0</v>
      </c>
      <c r="AU383" s="34" t="str">
        <f>IF(AV383&gt;0,"Yes","")</f>
        <v/>
      </c>
      <c r="AV383" s="31">
        <f>COUNTIF(C383:AR383,"M")</f>
        <v>0</v>
      </c>
      <c r="AW383" s="33">
        <f>AS383+IF(AND(AT383&gt;1,AV383&gt;0),1000,0)+IF(AT383&gt;1,500,0)+AV383/1000000</f>
        <v>0</v>
      </c>
      <c r="AX383" s="33">
        <f t="shared" si="25"/>
        <v>0</v>
      </c>
      <c r="AY383" s="33">
        <f t="shared" si="25"/>
        <v>0</v>
      </c>
      <c r="AZ383" s="33">
        <f t="shared" si="25"/>
        <v>0</v>
      </c>
      <c r="BA383" s="33">
        <f t="shared" si="25"/>
        <v>0</v>
      </c>
      <c r="BB383" s="33"/>
      <c r="BC383" s="35">
        <f t="shared" si="23"/>
        <v>0</v>
      </c>
    </row>
    <row r="384" spans="1:55" s="10" customFormat="1" ht="16.5" customHeight="1" x14ac:dyDescent="0.2">
      <c r="A384" s="31">
        <f>ROW(B384)-2</f>
        <v>382</v>
      </c>
      <c r="B384" s="12" t="s">
        <v>123</v>
      </c>
      <c r="C384" s="13"/>
      <c r="D384" s="13"/>
      <c r="E384" s="13"/>
      <c r="F384" s="13"/>
      <c r="G384" s="14"/>
      <c r="H384" s="14"/>
      <c r="I384" s="13"/>
      <c r="J384" s="13"/>
      <c r="K384" s="14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  <c r="Y384" s="14"/>
      <c r="Z384" s="14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4"/>
      <c r="AO384" s="14"/>
      <c r="AP384" s="14"/>
      <c r="AQ384" s="14"/>
      <c r="AR384" s="32">
        <f>IF(AT384=3,3,IF(AT384=4,5,IF(AT384=5,7,0)))</f>
        <v>0</v>
      </c>
      <c r="AS384" s="39">
        <f>SUM(C384:AQ384)</f>
        <v>0</v>
      </c>
      <c r="AT384" s="33">
        <f>COUNTIF(AX384:BC384,"&gt;0")</f>
        <v>0</v>
      </c>
      <c r="AU384" s="34" t="str">
        <f>IF(AV384&gt;0,"Yes","")</f>
        <v/>
      </c>
      <c r="AV384" s="31">
        <f>COUNTIF(C384:AR384,"M")</f>
        <v>0</v>
      </c>
      <c r="AW384" s="33">
        <f>AS384+IF(AND(AT384&gt;1,AV384&gt;0),1000,0)+IF(AT384&gt;1,500,0)+AV384/1000000</f>
        <v>0</v>
      </c>
      <c r="AX384" s="33">
        <f t="shared" si="25"/>
        <v>0</v>
      </c>
      <c r="AY384" s="33">
        <f t="shared" si="25"/>
        <v>0</v>
      </c>
      <c r="AZ384" s="33">
        <f t="shared" si="25"/>
        <v>0</v>
      </c>
      <c r="BA384" s="33">
        <f t="shared" si="25"/>
        <v>0</v>
      </c>
      <c r="BB384" s="33"/>
      <c r="BC384" s="35">
        <f t="shared" si="23"/>
        <v>0</v>
      </c>
    </row>
    <row r="385" spans="1:55" s="10" customFormat="1" ht="16.5" customHeight="1" x14ac:dyDescent="0.2">
      <c r="A385" s="31">
        <f>ROW(B385)-2</f>
        <v>383</v>
      </c>
      <c r="B385" s="12" t="s">
        <v>108</v>
      </c>
      <c r="C385" s="13"/>
      <c r="D385" s="13"/>
      <c r="E385" s="13"/>
      <c r="F385" s="13"/>
      <c r="G385" s="14"/>
      <c r="H385" s="14"/>
      <c r="I385" s="13"/>
      <c r="J385" s="13"/>
      <c r="K385" s="14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4"/>
      <c r="Y385" s="14"/>
      <c r="Z385" s="14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4"/>
      <c r="AO385" s="14"/>
      <c r="AP385" s="14"/>
      <c r="AQ385" s="14"/>
      <c r="AR385" s="32">
        <f>IF(AT385=3,3,IF(AT385=4,5,IF(AT385=5,7,0)))</f>
        <v>0</v>
      </c>
      <c r="AS385" s="39">
        <f>SUM(C385:AQ385)</f>
        <v>0</v>
      </c>
      <c r="AT385" s="33">
        <f>COUNTIF(AX385:BC385,"&gt;0")</f>
        <v>0</v>
      </c>
      <c r="AU385" s="34" t="str">
        <f>IF(AV385&gt;0,"Yes","")</f>
        <v/>
      </c>
      <c r="AV385" s="31">
        <f>COUNTIF(C385:AR385,"M")</f>
        <v>0</v>
      </c>
      <c r="AW385" s="33">
        <f>AS385+IF(AND(AT385&gt;1,AV385&gt;0),1000,0)+IF(AT385&gt;1,500,0)+AV385/1000000</f>
        <v>0</v>
      </c>
      <c r="AX385" s="33">
        <f t="shared" si="25"/>
        <v>0</v>
      </c>
      <c r="AY385" s="33">
        <f t="shared" si="25"/>
        <v>0</v>
      </c>
      <c r="AZ385" s="33">
        <f t="shared" si="25"/>
        <v>0</v>
      </c>
      <c r="BA385" s="33">
        <f t="shared" si="25"/>
        <v>0</v>
      </c>
      <c r="BB385" s="33"/>
      <c r="BC385" s="35">
        <f t="shared" si="23"/>
        <v>0</v>
      </c>
    </row>
    <row r="386" spans="1:55" s="10" customFormat="1" ht="16.5" customHeight="1" x14ac:dyDescent="0.2">
      <c r="A386" s="31">
        <f>ROW(B386)-2</f>
        <v>384</v>
      </c>
      <c r="B386" s="12" t="s">
        <v>404</v>
      </c>
      <c r="C386" s="13"/>
      <c r="D386" s="13"/>
      <c r="E386" s="13"/>
      <c r="F386" s="13"/>
      <c r="G386" s="14"/>
      <c r="H386" s="14"/>
      <c r="I386" s="13"/>
      <c r="J386" s="13"/>
      <c r="K386" s="14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4"/>
      <c r="Y386" s="14"/>
      <c r="Z386" s="14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4"/>
      <c r="AO386" s="14"/>
      <c r="AP386" s="14"/>
      <c r="AQ386" s="14"/>
      <c r="AR386" s="32">
        <f>IF(AT386=3,3,IF(AT386=4,5,IF(AT386=5,7,0)))</f>
        <v>0</v>
      </c>
      <c r="AS386" s="39">
        <f>SUM(C386:AQ386)</f>
        <v>0</v>
      </c>
      <c r="AT386" s="33">
        <f>COUNTIF(AX386:BC386,"&gt;0")</f>
        <v>0</v>
      </c>
      <c r="AU386" s="34" t="str">
        <f>IF(AV386&gt;0,"Yes","")</f>
        <v/>
      </c>
      <c r="AV386" s="31">
        <f>COUNTIF(C386:AR386,"M")</f>
        <v>0</v>
      </c>
      <c r="AW386" s="33">
        <f>AS386+IF(AND(AT386&gt;1,AV386&gt;0),1000,0)+IF(AT386&gt;1,500,0)+AV386/1000000</f>
        <v>0</v>
      </c>
      <c r="AX386" s="33">
        <f t="shared" si="25"/>
        <v>0</v>
      </c>
      <c r="AY386" s="33">
        <f t="shared" si="25"/>
        <v>0</v>
      </c>
      <c r="AZ386" s="33">
        <f t="shared" si="25"/>
        <v>0</v>
      </c>
      <c r="BA386" s="33">
        <f t="shared" si="25"/>
        <v>0</v>
      </c>
      <c r="BB386" s="33"/>
      <c r="BC386" s="35">
        <f t="shared" si="23"/>
        <v>0</v>
      </c>
    </row>
    <row r="387" spans="1:55" s="10" customFormat="1" ht="16.5" customHeight="1" x14ac:dyDescent="0.2">
      <c r="A387" s="31">
        <f>ROW(B387)-2</f>
        <v>385</v>
      </c>
      <c r="B387" s="12" t="s">
        <v>405</v>
      </c>
      <c r="C387" s="13"/>
      <c r="D387" s="13"/>
      <c r="E387" s="13"/>
      <c r="F387" s="13"/>
      <c r="G387" s="14"/>
      <c r="H387" s="14"/>
      <c r="I387" s="13"/>
      <c r="J387" s="13"/>
      <c r="K387" s="14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4"/>
      <c r="Y387" s="14"/>
      <c r="Z387" s="14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4"/>
      <c r="AO387" s="14"/>
      <c r="AP387" s="14"/>
      <c r="AQ387" s="14"/>
      <c r="AR387" s="32">
        <f>IF(AT387=3,3,IF(AT387=4,5,IF(AT387=5,7,0)))</f>
        <v>0</v>
      </c>
      <c r="AS387" s="39">
        <f>SUM(C387:AQ387)</f>
        <v>0</v>
      </c>
      <c r="AT387" s="33">
        <f>COUNTIF(AX387:BC387,"&gt;0")</f>
        <v>0</v>
      </c>
      <c r="AU387" s="34" t="str">
        <f>IF(AV387&gt;0,"Yes","")</f>
        <v/>
      </c>
      <c r="AV387" s="31">
        <f>COUNTIF(C387:AR387,"M")</f>
        <v>0</v>
      </c>
      <c r="AW387" s="33">
        <f>AS387+IF(AND(AT387&gt;1,AV387&gt;0),1000,0)+IF(AT387&gt;1,500,0)+AV387/1000000</f>
        <v>0</v>
      </c>
      <c r="AX387" s="33">
        <f t="shared" si="25"/>
        <v>0</v>
      </c>
      <c r="AY387" s="33">
        <f t="shared" si="25"/>
        <v>0</v>
      </c>
      <c r="AZ387" s="33">
        <f t="shared" si="25"/>
        <v>0</v>
      </c>
      <c r="BA387" s="33">
        <f t="shared" si="25"/>
        <v>0</v>
      </c>
      <c r="BB387" s="33"/>
      <c r="BC387" s="35">
        <f t="shared" si="23"/>
        <v>0</v>
      </c>
    </row>
    <row r="388" spans="1:55" s="10" customFormat="1" ht="16.5" customHeight="1" x14ac:dyDescent="0.2">
      <c r="A388" s="31">
        <f>ROW(B388)-2</f>
        <v>386</v>
      </c>
      <c r="B388" s="12" t="s">
        <v>119</v>
      </c>
      <c r="C388" s="13"/>
      <c r="D388" s="13"/>
      <c r="E388" s="13"/>
      <c r="F388" s="13"/>
      <c r="G388" s="14"/>
      <c r="H388" s="14"/>
      <c r="I388" s="13"/>
      <c r="J388" s="13"/>
      <c r="K388" s="14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4"/>
      <c r="Y388" s="14"/>
      <c r="Z388" s="14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4"/>
      <c r="AO388" s="14"/>
      <c r="AP388" s="14"/>
      <c r="AQ388" s="14"/>
      <c r="AR388" s="32">
        <f>IF(AT388=3,3,IF(AT388=4,5,IF(AT388=5,7,0)))</f>
        <v>0</v>
      </c>
      <c r="AS388" s="39">
        <f>SUM(C388:AQ388)</f>
        <v>0</v>
      </c>
      <c r="AT388" s="33">
        <f>COUNTIF(AX388:BC388,"&gt;0")</f>
        <v>0</v>
      </c>
      <c r="AU388" s="34" t="str">
        <f>IF(AV388&gt;0,"Yes","")</f>
        <v/>
      </c>
      <c r="AV388" s="31">
        <f>COUNTIF(C388:AR388,"M")</f>
        <v>0</v>
      </c>
      <c r="AW388" s="33">
        <f>AS388+IF(AND(AT388&gt;1,AV388&gt;0),1000,0)+IF(AT388&gt;1,500,0)+AV388/1000000</f>
        <v>0</v>
      </c>
      <c r="AX388" s="33">
        <f t="shared" si="25"/>
        <v>0</v>
      </c>
      <c r="AY388" s="33">
        <f t="shared" si="25"/>
        <v>0</v>
      </c>
      <c r="AZ388" s="33">
        <f t="shared" si="25"/>
        <v>0</v>
      </c>
      <c r="BA388" s="33">
        <f t="shared" si="25"/>
        <v>0</v>
      </c>
      <c r="BB388" s="33"/>
      <c r="BC388" s="35">
        <f t="shared" si="23"/>
        <v>0</v>
      </c>
    </row>
    <row r="389" spans="1:55" s="10" customFormat="1" ht="16.5" customHeight="1" x14ac:dyDescent="0.2">
      <c r="A389" s="31">
        <f>ROW(B389)-2</f>
        <v>387</v>
      </c>
      <c r="B389" s="12" t="s">
        <v>406</v>
      </c>
      <c r="C389" s="13"/>
      <c r="D389" s="13"/>
      <c r="E389" s="13"/>
      <c r="F389" s="13"/>
      <c r="G389" s="14"/>
      <c r="H389" s="14"/>
      <c r="I389" s="13"/>
      <c r="J389" s="13"/>
      <c r="K389" s="14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4"/>
      <c r="Y389" s="14"/>
      <c r="Z389" s="14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4"/>
      <c r="AO389" s="14"/>
      <c r="AP389" s="14"/>
      <c r="AQ389" s="14"/>
      <c r="AR389" s="32">
        <f>IF(AT389=3,3,IF(AT389=4,5,IF(AT389=5,7,0)))</f>
        <v>0</v>
      </c>
      <c r="AS389" s="39">
        <f>SUM(C389:AQ389)</f>
        <v>0</v>
      </c>
      <c r="AT389" s="33">
        <f>COUNTIF(AX389:BC389,"&gt;0")</f>
        <v>0</v>
      </c>
      <c r="AU389" s="34" t="str">
        <f>IF(AV389&gt;0,"Yes","")</f>
        <v/>
      </c>
      <c r="AV389" s="31">
        <f>COUNTIF(C389:AR389,"M")</f>
        <v>0</v>
      </c>
      <c r="AW389" s="33">
        <f>AS389+IF(AND(AT389&gt;1,AV389&gt;0),1000,0)+IF(AT389&gt;1,500,0)+AV389/1000000</f>
        <v>0</v>
      </c>
      <c r="AX389" s="33">
        <f t="shared" si="25"/>
        <v>0</v>
      </c>
      <c r="AY389" s="33">
        <f t="shared" si="25"/>
        <v>0</v>
      </c>
      <c r="AZ389" s="33">
        <f t="shared" si="25"/>
        <v>0</v>
      </c>
      <c r="BA389" s="33">
        <f t="shared" si="25"/>
        <v>0</v>
      </c>
      <c r="BB389" s="33"/>
      <c r="BC389" s="35">
        <f t="shared" si="23"/>
        <v>0</v>
      </c>
    </row>
    <row r="390" spans="1:55" s="10" customFormat="1" ht="16.5" customHeight="1" x14ac:dyDescent="0.2">
      <c r="A390" s="31">
        <f>ROW(B390)-2</f>
        <v>388</v>
      </c>
      <c r="B390" s="12" t="s">
        <v>141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4"/>
      <c r="Y390" s="14"/>
      <c r="Z390" s="14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4"/>
      <c r="AO390" s="14"/>
      <c r="AP390" s="14"/>
      <c r="AQ390" s="14"/>
      <c r="AR390" s="32">
        <f>IF(AT390=3,3,IF(AT390=4,5,IF(AT390=5,7,0)))</f>
        <v>0</v>
      </c>
      <c r="AS390" s="39">
        <f>SUM(C390:AQ390)</f>
        <v>0</v>
      </c>
      <c r="AT390" s="33">
        <f>COUNTIF(AX390:BC390,"&gt;0")</f>
        <v>0</v>
      </c>
      <c r="AU390" s="34" t="str">
        <f>IF(AV390&gt;0,"Yes","")</f>
        <v/>
      </c>
      <c r="AV390" s="31">
        <f>COUNTIF(C390:AR390,"M")</f>
        <v>0</v>
      </c>
      <c r="AW390" s="33">
        <f>AS390+IF(AND(AT390&gt;1,AV390&gt;0),1000,0)+IF(AT390&gt;1,500,0)+AV390/1000000</f>
        <v>0</v>
      </c>
      <c r="AX390" s="33">
        <f t="shared" si="25"/>
        <v>0</v>
      </c>
      <c r="AY390" s="33">
        <f t="shared" si="25"/>
        <v>0</v>
      </c>
      <c r="AZ390" s="33">
        <f t="shared" si="25"/>
        <v>0</v>
      </c>
      <c r="BA390" s="33">
        <f t="shared" si="25"/>
        <v>0</v>
      </c>
      <c r="BB390" s="33"/>
      <c r="BC390" s="35">
        <f t="shared" si="23"/>
        <v>0</v>
      </c>
    </row>
    <row r="391" spans="1:55" s="10" customFormat="1" ht="16.5" customHeight="1" x14ac:dyDescent="0.2">
      <c r="A391" s="31">
        <f>ROW(B391)-2</f>
        <v>389</v>
      </c>
      <c r="B391" s="12" t="s">
        <v>407</v>
      </c>
      <c r="C391" s="13"/>
      <c r="D391" s="13"/>
      <c r="E391" s="13"/>
      <c r="F391" s="13"/>
      <c r="G391" s="14"/>
      <c r="H391" s="14"/>
      <c r="I391" s="13"/>
      <c r="J391" s="13"/>
      <c r="K391" s="14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4"/>
      <c r="Y391" s="14"/>
      <c r="Z391" s="14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4"/>
      <c r="AO391" s="14"/>
      <c r="AP391" s="14"/>
      <c r="AQ391" s="14"/>
      <c r="AR391" s="32">
        <f>IF(AT391=3,3,IF(AT391=4,5,IF(AT391=5,7,0)))</f>
        <v>0</v>
      </c>
      <c r="AS391" s="39">
        <f>SUM(C391:AQ391)</f>
        <v>0</v>
      </c>
      <c r="AT391" s="33">
        <f>COUNTIF(AX391:BC391,"&gt;0")</f>
        <v>0</v>
      </c>
      <c r="AU391" s="34" t="str">
        <f>IF(AV391&gt;0,"Yes","")</f>
        <v/>
      </c>
      <c r="AV391" s="31">
        <f>COUNTIF(C391:AR391,"M")</f>
        <v>0</v>
      </c>
      <c r="AW391" s="33">
        <f>AS391+IF(AND(AT391&gt;1,AV391&gt;0),1000,0)+IF(AT391&gt;1,500,0)+AV391/1000000</f>
        <v>0</v>
      </c>
      <c r="AX391" s="33">
        <f t="shared" si="25"/>
        <v>0</v>
      </c>
      <c r="AY391" s="33">
        <f t="shared" si="25"/>
        <v>0</v>
      </c>
      <c r="AZ391" s="33">
        <f t="shared" si="25"/>
        <v>0</v>
      </c>
      <c r="BA391" s="33">
        <f t="shared" si="25"/>
        <v>0</v>
      </c>
      <c r="BB391" s="33"/>
      <c r="BC391" s="35">
        <f t="shared" si="23"/>
        <v>0</v>
      </c>
    </row>
    <row r="392" spans="1:55" s="10" customFormat="1" ht="16.5" customHeight="1" x14ac:dyDescent="0.2">
      <c r="A392" s="31">
        <f>ROW(B392)-2</f>
        <v>390</v>
      </c>
      <c r="B392" s="12" t="s">
        <v>145</v>
      </c>
      <c r="C392" s="13"/>
      <c r="D392" s="13"/>
      <c r="E392" s="13"/>
      <c r="F392" s="13"/>
      <c r="G392" s="14"/>
      <c r="H392" s="14"/>
      <c r="I392" s="13"/>
      <c r="J392" s="13"/>
      <c r="K392" s="14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4"/>
      <c r="Y392" s="14"/>
      <c r="Z392" s="14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4"/>
      <c r="AO392" s="14"/>
      <c r="AP392" s="14"/>
      <c r="AQ392" s="14"/>
      <c r="AR392" s="32">
        <f>IF(AT392=3,3,IF(AT392=4,5,IF(AT392=5,7,0)))</f>
        <v>0</v>
      </c>
      <c r="AS392" s="39">
        <f>SUM(C392:AQ392)</f>
        <v>0</v>
      </c>
      <c r="AT392" s="33">
        <f>COUNTIF(AX392:BC392,"&gt;0")</f>
        <v>0</v>
      </c>
      <c r="AU392" s="34" t="str">
        <f>IF(AV392&gt;0,"Yes","")</f>
        <v/>
      </c>
      <c r="AV392" s="31">
        <f>COUNTIF(C392:AR392,"M")</f>
        <v>0</v>
      </c>
      <c r="AW392" s="33">
        <f>AS392+IF(AND(AT392&gt;1,AV392&gt;0),1000,0)+IF(AT392&gt;1,500,0)+AV392/1000000</f>
        <v>0</v>
      </c>
      <c r="AX392" s="33">
        <f t="shared" si="25"/>
        <v>0</v>
      </c>
      <c r="AY392" s="33">
        <f t="shared" si="25"/>
        <v>0</v>
      </c>
      <c r="AZ392" s="33">
        <f t="shared" si="25"/>
        <v>0</v>
      </c>
      <c r="BA392" s="33">
        <f t="shared" si="25"/>
        <v>0</v>
      </c>
      <c r="BB392" s="33"/>
      <c r="BC392" s="35">
        <f t="shared" si="23"/>
        <v>0</v>
      </c>
    </row>
    <row r="393" spans="1:55" s="10" customFormat="1" ht="16.5" customHeight="1" x14ac:dyDescent="0.2">
      <c r="A393" s="31">
        <f>ROW(B393)-2</f>
        <v>391</v>
      </c>
      <c r="B393" s="12" t="s">
        <v>408</v>
      </c>
      <c r="C393" s="13"/>
      <c r="D393" s="13"/>
      <c r="E393" s="13"/>
      <c r="F393" s="13"/>
      <c r="G393" s="14"/>
      <c r="H393" s="14"/>
      <c r="I393" s="13"/>
      <c r="J393" s="13"/>
      <c r="K393" s="14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4"/>
      <c r="Y393" s="14"/>
      <c r="Z393" s="14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4"/>
      <c r="AO393" s="14"/>
      <c r="AP393" s="14"/>
      <c r="AQ393" s="14"/>
      <c r="AR393" s="32">
        <f>IF(AT393=3,3,IF(AT393=4,5,IF(AT393=5,7,0)))</f>
        <v>0</v>
      </c>
      <c r="AS393" s="39">
        <f>SUM(C393:AQ393)</f>
        <v>0</v>
      </c>
      <c r="AT393" s="33">
        <f>COUNTIF(AX393:BC393,"&gt;0")</f>
        <v>0</v>
      </c>
      <c r="AU393" s="34" t="str">
        <f>IF(AV393&gt;0,"Yes","")</f>
        <v/>
      </c>
      <c r="AV393" s="31">
        <f>COUNTIF(C393:AR393,"M")</f>
        <v>0</v>
      </c>
      <c r="AW393" s="33">
        <f>AS393+IF(AND(AT393&gt;1,AV393&gt;0),1000,0)+IF(AT393&gt;1,500,0)+AV393/1000000</f>
        <v>0</v>
      </c>
      <c r="AX393" s="33">
        <f t="shared" si="25"/>
        <v>0</v>
      </c>
      <c r="AY393" s="33">
        <f t="shared" si="25"/>
        <v>0</v>
      </c>
      <c r="AZ393" s="33">
        <f t="shared" si="25"/>
        <v>0</v>
      </c>
      <c r="BA393" s="33">
        <f t="shared" si="25"/>
        <v>0</v>
      </c>
      <c r="BB393" s="33"/>
      <c r="BC393" s="35">
        <f t="shared" si="23"/>
        <v>0</v>
      </c>
    </row>
    <row r="394" spans="1:55" s="10" customFormat="1" ht="16.5" customHeight="1" x14ac:dyDescent="0.2">
      <c r="A394" s="31">
        <f>ROW(B394)-2</f>
        <v>392</v>
      </c>
      <c r="B394" s="12" t="s">
        <v>409</v>
      </c>
      <c r="C394" s="13"/>
      <c r="D394" s="13"/>
      <c r="E394" s="13"/>
      <c r="F394" s="13"/>
      <c r="G394" s="14"/>
      <c r="H394" s="14"/>
      <c r="I394" s="13"/>
      <c r="J394" s="13"/>
      <c r="K394" s="14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4"/>
      <c r="Y394" s="14"/>
      <c r="Z394" s="14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4"/>
      <c r="AO394" s="14"/>
      <c r="AP394" s="14"/>
      <c r="AQ394" s="14"/>
      <c r="AR394" s="32">
        <f>IF(AT394=3,3,IF(AT394=4,5,IF(AT394=5,7,0)))</f>
        <v>0</v>
      </c>
      <c r="AS394" s="39">
        <f>SUM(C394:AQ394)</f>
        <v>0</v>
      </c>
      <c r="AT394" s="33">
        <f>COUNTIF(AX394:BC394,"&gt;0")</f>
        <v>0</v>
      </c>
      <c r="AU394" s="34" t="str">
        <f>IF(AV394&gt;0,"Yes","")</f>
        <v/>
      </c>
      <c r="AV394" s="31">
        <f>COUNTIF(C394:AR394,"M")</f>
        <v>0</v>
      </c>
      <c r="AW394" s="33">
        <f>AS394+IF(AND(AT394&gt;1,AV394&gt;0),1000,0)+IF(AT394&gt;1,500,0)+AV394/1000000</f>
        <v>0</v>
      </c>
      <c r="AX394" s="33">
        <f t="shared" si="25"/>
        <v>0</v>
      </c>
      <c r="AY394" s="33">
        <f t="shared" si="25"/>
        <v>0</v>
      </c>
      <c r="AZ394" s="33">
        <f t="shared" si="25"/>
        <v>0</v>
      </c>
      <c r="BA394" s="33">
        <f t="shared" si="25"/>
        <v>0</v>
      </c>
      <c r="BB394" s="33"/>
      <c r="BC394" s="35">
        <f t="shared" si="23"/>
        <v>0</v>
      </c>
    </row>
    <row r="395" spans="1:55" s="10" customFormat="1" ht="16.5" customHeight="1" x14ac:dyDescent="0.2">
      <c r="A395" s="31">
        <f>ROW(B395)-2</f>
        <v>393</v>
      </c>
      <c r="B395" s="12" t="s">
        <v>186</v>
      </c>
      <c r="C395" s="13"/>
      <c r="D395" s="13"/>
      <c r="E395" s="13"/>
      <c r="F395" s="13"/>
      <c r="G395" s="14"/>
      <c r="H395" s="14"/>
      <c r="I395" s="13"/>
      <c r="J395" s="13"/>
      <c r="K395" s="14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4"/>
      <c r="Y395" s="14"/>
      <c r="Z395" s="14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4"/>
      <c r="AO395" s="14"/>
      <c r="AP395" s="14"/>
      <c r="AQ395" s="14"/>
      <c r="AR395" s="32">
        <f>IF(AT395=3,3,IF(AT395=4,5,IF(AT395=5,7,0)))</f>
        <v>0</v>
      </c>
      <c r="AS395" s="39">
        <f>SUM(C395:AQ395)</f>
        <v>0</v>
      </c>
      <c r="AT395" s="33">
        <f>COUNTIF(AX395:BC395,"&gt;0")</f>
        <v>0</v>
      </c>
      <c r="AU395" s="34" t="str">
        <f>IF(AV395&gt;0,"Yes","")</f>
        <v/>
      </c>
      <c r="AV395" s="31">
        <f>COUNTIF(C395:AR395,"M")</f>
        <v>0</v>
      </c>
      <c r="AW395" s="33">
        <f>AS395+IF(AND(AT395&gt;1,AV395&gt;0),1000,0)+IF(AT395&gt;1,500,0)+AV395/1000000</f>
        <v>0</v>
      </c>
      <c r="AX395" s="33">
        <f t="shared" si="25"/>
        <v>0</v>
      </c>
      <c r="AY395" s="33">
        <f t="shared" si="25"/>
        <v>0</v>
      </c>
      <c r="AZ395" s="33">
        <f t="shared" si="25"/>
        <v>0</v>
      </c>
      <c r="BA395" s="33">
        <f t="shared" si="25"/>
        <v>0</v>
      </c>
      <c r="BB395" s="33"/>
      <c r="BC395" s="35">
        <f t="shared" si="23"/>
        <v>0</v>
      </c>
    </row>
    <row r="396" spans="1:55" s="10" customFormat="1" ht="16.5" customHeight="1" x14ac:dyDescent="0.2">
      <c r="A396" s="31">
        <f>ROW(B396)-2</f>
        <v>394</v>
      </c>
      <c r="B396" s="12" t="s">
        <v>410</v>
      </c>
      <c r="C396" s="13"/>
      <c r="D396" s="13"/>
      <c r="E396" s="13"/>
      <c r="F396" s="13"/>
      <c r="G396" s="14"/>
      <c r="H396" s="14"/>
      <c r="I396" s="13"/>
      <c r="J396" s="13"/>
      <c r="K396" s="14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4"/>
      <c r="Y396" s="14"/>
      <c r="Z396" s="14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4"/>
      <c r="AO396" s="14"/>
      <c r="AP396" s="14"/>
      <c r="AQ396" s="14"/>
      <c r="AR396" s="32">
        <f>IF(AT396=3,3,IF(AT396=4,5,IF(AT396=5,7,0)))</f>
        <v>0</v>
      </c>
      <c r="AS396" s="39">
        <f>SUM(C396:AQ396)</f>
        <v>0</v>
      </c>
      <c r="AT396" s="33">
        <f>COUNTIF(AX396:BC396,"&gt;0")</f>
        <v>0</v>
      </c>
      <c r="AU396" s="34" t="str">
        <f>IF(AV396&gt;0,"Yes","")</f>
        <v/>
      </c>
      <c r="AV396" s="31">
        <f>COUNTIF(C396:AR396,"M")</f>
        <v>0</v>
      </c>
      <c r="AW396" s="33">
        <f>AS396+IF(AND(AT396&gt;1,AV396&gt;0),1000,0)+IF(AT396&gt;1,500,0)+AV396/1000000</f>
        <v>0</v>
      </c>
      <c r="AX396" s="33">
        <f t="shared" si="25"/>
        <v>0</v>
      </c>
      <c r="AY396" s="33">
        <f t="shared" si="25"/>
        <v>0</v>
      </c>
      <c r="AZ396" s="33">
        <f t="shared" si="25"/>
        <v>0</v>
      </c>
      <c r="BA396" s="33">
        <f t="shared" si="25"/>
        <v>0</v>
      </c>
      <c r="BB396" s="33"/>
      <c r="BC396" s="35">
        <f t="shared" si="23"/>
        <v>0</v>
      </c>
    </row>
    <row r="397" spans="1:55" s="10" customFormat="1" ht="16.5" customHeight="1" x14ac:dyDescent="0.2">
      <c r="A397" s="31">
        <f>ROW(B397)-2</f>
        <v>395</v>
      </c>
      <c r="B397" s="12" t="s">
        <v>15</v>
      </c>
      <c r="C397" s="13"/>
      <c r="D397" s="13"/>
      <c r="E397" s="13"/>
      <c r="F397" s="13"/>
      <c r="G397" s="14"/>
      <c r="H397" s="14"/>
      <c r="I397" s="13"/>
      <c r="J397" s="13"/>
      <c r="K397" s="14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4"/>
      <c r="Y397" s="14"/>
      <c r="Z397" s="14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4"/>
      <c r="AO397" s="14"/>
      <c r="AP397" s="14"/>
      <c r="AQ397" s="14"/>
      <c r="AR397" s="32">
        <f>IF(AT397=3,3,IF(AT397=4,5,IF(AT397=5,7,0)))</f>
        <v>0</v>
      </c>
      <c r="AS397" s="39">
        <f>SUM(C397:AQ397)</f>
        <v>0</v>
      </c>
      <c r="AT397" s="33">
        <f>COUNTIF(AX397:BC397,"&gt;0")</f>
        <v>0</v>
      </c>
      <c r="AU397" s="34" t="str">
        <f>IF(AV397&gt;0,"Yes","")</f>
        <v/>
      </c>
      <c r="AV397" s="31">
        <f>COUNTIF(C397:AR397,"M")</f>
        <v>0</v>
      </c>
      <c r="AW397" s="33">
        <f>AS397+IF(AND(AT397&gt;1,AV397&gt;0),1000,0)+IF(AT397&gt;1,500,0)+AV397/1000000</f>
        <v>0</v>
      </c>
      <c r="AX397" s="33">
        <f t="shared" si="25"/>
        <v>0</v>
      </c>
      <c r="AY397" s="33">
        <f t="shared" si="25"/>
        <v>0</v>
      </c>
      <c r="AZ397" s="33">
        <f t="shared" si="25"/>
        <v>0</v>
      </c>
      <c r="BA397" s="33">
        <f t="shared" si="25"/>
        <v>0</v>
      </c>
      <c r="BB397" s="33"/>
      <c r="BC397" s="35">
        <f t="shared" si="23"/>
        <v>0</v>
      </c>
    </row>
    <row r="398" spans="1:55" s="10" customFormat="1" ht="16.5" customHeight="1" x14ac:dyDescent="0.2">
      <c r="A398" s="31">
        <f>ROW(B398)-2</f>
        <v>396</v>
      </c>
      <c r="B398" s="12" t="s">
        <v>411</v>
      </c>
      <c r="C398" s="13"/>
      <c r="D398" s="13"/>
      <c r="E398" s="13"/>
      <c r="F398" s="13"/>
      <c r="G398" s="14"/>
      <c r="H398" s="14"/>
      <c r="I398" s="13"/>
      <c r="J398" s="13"/>
      <c r="K398" s="14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4"/>
      <c r="Y398" s="14"/>
      <c r="Z398" s="14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4"/>
      <c r="AO398" s="14"/>
      <c r="AP398" s="14"/>
      <c r="AQ398" s="14"/>
      <c r="AR398" s="32">
        <f>IF(AT398=3,3,IF(AT398=4,5,IF(AT398=5,7,0)))</f>
        <v>0</v>
      </c>
      <c r="AS398" s="39">
        <f>SUM(C398:AQ398)</f>
        <v>0</v>
      </c>
      <c r="AT398" s="33">
        <f>COUNTIF(AX398:BC398,"&gt;0")</f>
        <v>0</v>
      </c>
      <c r="AU398" s="34" t="str">
        <f>IF(AV398&gt;0,"Yes","")</f>
        <v/>
      </c>
      <c r="AV398" s="31">
        <f>COUNTIF(C398:AR398,"M")</f>
        <v>0</v>
      </c>
      <c r="AW398" s="33">
        <f>AS398+IF(AND(AT398&gt;1,AV398&gt;0),1000,0)+IF(AT398&gt;1,500,0)+AV398/1000000</f>
        <v>0</v>
      </c>
      <c r="AX398" s="33">
        <f t="shared" si="25"/>
        <v>0</v>
      </c>
      <c r="AY398" s="33">
        <f t="shared" si="25"/>
        <v>0</v>
      </c>
      <c r="AZ398" s="33">
        <f t="shared" si="25"/>
        <v>0</v>
      </c>
      <c r="BA398" s="33">
        <f t="shared" si="25"/>
        <v>0</v>
      </c>
      <c r="BB398" s="33"/>
      <c r="BC398" s="35">
        <f t="shared" si="23"/>
        <v>0</v>
      </c>
    </row>
    <row r="399" spans="1:55" s="10" customFormat="1" ht="16.5" customHeight="1" x14ac:dyDescent="0.2">
      <c r="A399" s="31">
        <f>ROW(B399)-2</f>
        <v>397</v>
      </c>
      <c r="B399" s="12" t="s">
        <v>163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4"/>
      <c r="Y399" s="14"/>
      <c r="Z399" s="14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4"/>
      <c r="AO399" s="14"/>
      <c r="AP399" s="14"/>
      <c r="AQ399" s="14"/>
      <c r="AR399" s="32">
        <f>IF(AT399=3,3,IF(AT399=4,5,IF(AT399=5,7,0)))</f>
        <v>0</v>
      </c>
      <c r="AS399" s="39">
        <f>SUM(C399:AQ399)</f>
        <v>0</v>
      </c>
      <c r="AT399" s="33">
        <f>COUNTIF(AX399:BC399,"&gt;0")</f>
        <v>0</v>
      </c>
      <c r="AU399" s="34" t="str">
        <f>IF(AV399&gt;0,"Yes","")</f>
        <v/>
      </c>
      <c r="AV399" s="31">
        <f>COUNTIF(C399:AR399,"M")</f>
        <v>0</v>
      </c>
      <c r="AW399" s="33">
        <f>AS399+IF(AND(AT399&gt;1,AV399&gt;0),1000,0)+IF(AT399&gt;1,500,0)+AV399/1000000</f>
        <v>0</v>
      </c>
      <c r="AX399" s="33">
        <f t="shared" si="25"/>
        <v>0</v>
      </c>
      <c r="AY399" s="33">
        <f t="shared" si="25"/>
        <v>0</v>
      </c>
      <c r="AZ399" s="33">
        <f t="shared" si="25"/>
        <v>0</v>
      </c>
      <c r="BA399" s="33">
        <f t="shared" si="25"/>
        <v>0</v>
      </c>
      <c r="BB399" s="33"/>
      <c r="BC399" s="35">
        <f t="shared" si="23"/>
        <v>0</v>
      </c>
    </row>
    <row r="400" spans="1:55" s="10" customFormat="1" ht="16.5" customHeight="1" x14ac:dyDescent="0.2">
      <c r="A400" s="31">
        <f>ROW(B400)-2</f>
        <v>398</v>
      </c>
      <c r="B400" s="12" t="s">
        <v>503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4"/>
      <c r="Y400" s="14"/>
      <c r="Z400" s="14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4"/>
      <c r="AO400" s="14"/>
      <c r="AP400" s="14"/>
      <c r="AQ400" s="14"/>
      <c r="AR400" s="32">
        <f>IF(AT400=3,3,IF(AT400=4,5,IF(AT400=5,7,0)))</f>
        <v>0</v>
      </c>
      <c r="AS400" s="39">
        <f>SUM(C400:AQ400)</f>
        <v>0</v>
      </c>
      <c r="AT400" s="33">
        <f>COUNTIF(AX400:BC400,"&gt;0")</f>
        <v>0</v>
      </c>
      <c r="AU400" s="34" t="str">
        <f>IF(AV400&gt;0,"Yes","")</f>
        <v/>
      </c>
      <c r="AV400" s="31">
        <f>COUNTIF(C400:AR400,"M")</f>
        <v>0</v>
      </c>
      <c r="AW400" s="33">
        <f>AS400+IF(AND(AT400&gt;1,AV400&gt;0),1000,0)+IF(AT400&gt;1,500,0)+AV400/1000000</f>
        <v>0</v>
      </c>
      <c r="AX400" s="33">
        <f t="shared" si="25"/>
        <v>0</v>
      </c>
      <c r="AY400" s="33">
        <f t="shared" si="25"/>
        <v>0</v>
      </c>
      <c r="AZ400" s="33">
        <f t="shared" si="25"/>
        <v>0</v>
      </c>
      <c r="BA400" s="33">
        <f t="shared" si="25"/>
        <v>0</v>
      </c>
      <c r="BB400" s="33"/>
      <c r="BC400" s="35">
        <f t="shared" si="23"/>
        <v>0</v>
      </c>
    </row>
    <row r="401" spans="1:55" s="10" customFormat="1" ht="16.5" customHeight="1" x14ac:dyDescent="0.2">
      <c r="A401" s="31">
        <f>ROW(B401)-2</f>
        <v>399</v>
      </c>
      <c r="B401" s="12" t="s">
        <v>171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4"/>
      <c r="Y401" s="14"/>
      <c r="Z401" s="14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4"/>
      <c r="AO401" s="14"/>
      <c r="AP401" s="14"/>
      <c r="AQ401" s="14"/>
      <c r="AR401" s="32">
        <f>IF(AT401=3,3,IF(AT401=4,5,IF(AT401=5,7,0)))</f>
        <v>0</v>
      </c>
      <c r="AS401" s="39">
        <f>SUM(C401:AQ401)</f>
        <v>0</v>
      </c>
      <c r="AT401" s="33">
        <f>COUNTIF(AX401:BC401,"&gt;0")</f>
        <v>0</v>
      </c>
      <c r="AU401" s="34" t="str">
        <f>IF(AV401&gt;0,"Yes","")</f>
        <v/>
      </c>
      <c r="AV401" s="31">
        <f>COUNTIF(C401:AR401,"M")</f>
        <v>0</v>
      </c>
      <c r="AW401" s="33">
        <f>AS401+IF(AND(AT401&gt;1,AV401&gt;0),1000,0)+IF(AT401&gt;1,500,0)+AV401/1000000</f>
        <v>0</v>
      </c>
      <c r="AX401" s="33">
        <f t="shared" si="25"/>
        <v>0</v>
      </c>
      <c r="AY401" s="33">
        <f t="shared" si="25"/>
        <v>0</v>
      </c>
      <c r="AZ401" s="33">
        <f t="shared" si="25"/>
        <v>0</v>
      </c>
      <c r="BA401" s="33">
        <f t="shared" si="25"/>
        <v>0</v>
      </c>
      <c r="BB401" s="33"/>
      <c r="BC401" s="35">
        <f t="shared" si="23"/>
        <v>0</v>
      </c>
    </row>
    <row r="402" spans="1:55" s="10" customFormat="1" ht="16.5" customHeight="1" x14ac:dyDescent="0.2">
      <c r="A402" s="31">
        <f>ROW(B402)-2</f>
        <v>400</v>
      </c>
      <c r="B402" s="12" t="s">
        <v>412</v>
      </c>
      <c r="C402" s="13"/>
      <c r="D402" s="13"/>
      <c r="E402" s="13"/>
      <c r="F402" s="13"/>
      <c r="G402" s="14"/>
      <c r="H402" s="14"/>
      <c r="I402" s="13"/>
      <c r="J402" s="13"/>
      <c r="K402" s="14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4"/>
      <c r="Y402" s="14"/>
      <c r="Z402" s="14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4"/>
      <c r="AO402" s="14"/>
      <c r="AP402" s="14"/>
      <c r="AQ402" s="14"/>
      <c r="AR402" s="32">
        <f>IF(AT402=3,3,IF(AT402=4,5,IF(AT402=5,7,0)))</f>
        <v>0</v>
      </c>
      <c r="AS402" s="39">
        <f>SUM(C402:AQ402)</f>
        <v>0</v>
      </c>
      <c r="AT402" s="33">
        <f>COUNTIF(AX402:BC402,"&gt;0")</f>
        <v>0</v>
      </c>
      <c r="AU402" s="34" t="str">
        <f>IF(AV402&gt;0,"Yes","")</f>
        <v/>
      </c>
      <c r="AV402" s="31">
        <f>COUNTIF(C402:AR402,"M")</f>
        <v>0</v>
      </c>
      <c r="AW402" s="33">
        <f>AS402+IF(AND(AT402&gt;1,AV402&gt;0),1000,0)+IF(AT402&gt;1,500,0)+AV402/1000000</f>
        <v>0</v>
      </c>
      <c r="AX402" s="33">
        <f t="shared" ref="AX402:BA424" si="26">SUMIF(Events,AX$2,$C402:$AQ402)</f>
        <v>0</v>
      </c>
      <c r="AY402" s="33">
        <f t="shared" si="26"/>
        <v>0</v>
      </c>
      <c r="AZ402" s="33">
        <f t="shared" si="26"/>
        <v>0</v>
      </c>
      <c r="BA402" s="33">
        <f t="shared" si="26"/>
        <v>0</v>
      </c>
      <c r="BB402" s="33"/>
      <c r="BC402" s="35">
        <f t="shared" si="23"/>
        <v>0</v>
      </c>
    </row>
    <row r="403" spans="1:55" s="10" customFormat="1" ht="16.5" customHeight="1" x14ac:dyDescent="0.2">
      <c r="A403" s="31">
        <f>ROW(B403)-2</f>
        <v>401</v>
      </c>
      <c r="B403" s="12" t="s">
        <v>94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4"/>
      <c r="Y403" s="14"/>
      <c r="Z403" s="14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4"/>
      <c r="AO403" s="14"/>
      <c r="AP403" s="14"/>
      <c r="AQ403" s="14"/>
      <c r="AR403" s="32">
        <f>IF(AT403=3,3,IF(AT403=4,5,IF(AT403=5,7,0)))</f>
        <v>0</v>
      </c>
      <c r="AS403" s="39">
        <f>SUM(C403:AQ403)</f>
        <v>0</v>
      </c>
      <c r="AT403" s="33">
        <f>COUNTIF(AX403:BC403,"&gt;0")</f>
        <v>0</v>
      </c>
      <c r="AU403" s="34" t="str">
        <f>IF(AV403&gt;0,"Yes","")</f>
        <v/>
      </c>
      <c r="AV403" s="31">
        <f>COUNTIF(C403:AR403,"M")</f>
        <v>0</v>
      </c>
      <c r="AW403" s="33">
        <f>AS403+IF(AND(AT403&gt;1,AV403&gt;0),1000,0)+IF(AT403&gt;1,500,0)+AV403/1000000</f>
        <v>0</v>
      </c>
      <c r="AX403" s="33">
        <f t="shared" si="26"/>
        <v>0</v>
      </c>
      <c r="AY403" s="33">
        <f t="shared" si="26"/>
        <v>0</v>
      </c>
      <c r="AZ403" s="33">
        <f t="shared" si="26"/>
        <v>0</v>
      </c>
      <c r="BA403" s="33">
        <f t="shared" si="26"/>
        <v>0</v>
      </c>
      <c r="BB403" s="33"/>
      <c r="BC403" s="35">
        <f t="shared" si="23"/>
        <v>0</v>
      </c>
    </row>
    <row r="404" spans="1:55" s="10" customFormat="1" ht="16.5" customHeight="1" x14ac:dyDescent="0.2">
      <c r="A404" s="31">
        <f>ROW(B404)-2</f>
        <v>402</v>
      </c>
      <c r="B404" s="12" t="s">
        <v>152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4"/>
      <c r="Y404" s="14"/>
      <c r="Z404" s="14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4"/>
      <c r="AO404" s="14"/>
      <c r="AP404" s="14"/>
      <c r="AQ404" s="14"/>
      <c r="AR404" s="32">
        <f>IF(AT404=3,3,IF(AT404=4,5,IF(AT404=5,7,0)))</f>
        <v>0</v>
      </c>
      <c r="AS404" s="39">
        <f>SUM(C404:AQ404)</f>
        <v>0</v>
      </c>
      <c r="AT404" s="33">
        <f>COUNTIF(AX404:BC404,"&gt;0")</f>
        <v>0</v>
      </c>
      <c r="AU404" s="34" t="str">
        <f>IF(AV404&gt;0,"Yes","")</f>
        <v/>
      </c>
      <c r="AV404" s="31">
        <f>COUNTIF(C404:AR404,"M")</f>
        <v>0</v>
      </c>
      <c r="AW404" s="33">
        <f>AS404+IF(AND(AT404&gt;1,AV404&gt;0),1000,0)+IF(AT404&gt;1,500,0)+AV404/1000000</f>
        <v>0</v>
      </c>
      <c r="AX404" s="33">
        <f t="shared" si="26"/>
        <v>0</v>
      </c>
      <c r="AY404" s="33">
        <f t="shared" si="26"/>
        <v>0</v>
      </c>
      <c r="AZ404" s="33">
        <f t="shared" si="26"/>
        <v>0</v>
      </c>
      <c r="BA404" s="33">
        <f t="shared" si="26"/>
        <v>0</v>
      </c>
      <c r="BB404" s="33"/>
      <c r="BC404" s="35">
        <f t="shared" si="23"/>
        <v>0</v>
      </c>
    </row>
    <row r="405" spans="1:55" s="10" customFormat="1" ht="16.5" customHeight="1" x14ac:dyDescent="0.2">
      <c r="A405" s="31">
        <f>ROW(B405)-2</f>
        <v>403</v>
      </c>
      <c r="B405" s="12" t="s">
        <v>413</v>
      </c>
      <c r="C405" s="13"/>
      <c r="D405" s="13"/>
      <c r="E405" s="13"/>
      <c r="F405" s="13"/>
      <c r="G405" s="14"/>
      <c r="H405" s="14"/>
      <c r="I405" s="13"/>
      <c r="J405" s="13"/>
      <c r="K405" s="14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4"/>
      <c r="Y405" s="14"/>
      <c r="Z405" s="14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4"/>
      <c r="AO405" s="14"/>
      <c r="AP405" s="14"/>
      <c r="AQ405" s="14"/>
      <c r="AR405" s="32">
        <f>IF(AT405=3,3,IF(AT405=4,5,IF(AT405=5,7,0)))</f>
        <v>0</v>
      </c>
      <c r="AS405" s="39">
        <f>SUM(C405:AQ405)</f>
        <v>0</v>
      </c>
      <c r="AT405" s="33">
        <f>COUNTIF(AX405:BC405,"&gt;0")</f>
        <v>0</v>
      </c>
      <c r="AU405" s="34" t="str">
        <f>IF(AV405&gt;0,"Yes","")</f>
        <v/>
      </c>
      <c r="AV405" s="31">
        <f>COUNTIF(C405:AR405,"M")</f>
        <v>0</v>
      </c>
      <c r="AW405" s="33">
        <f>AS405+IF(AND(AT405&gt;1,AV405&gt;0),1000,0)+IF(AT405&gt;1,500,0)+AV405/1000000</f>
        <v>0</v>
      </c>
      <c r="AX405" s="33">
        <f t="shared" si="26"/>
        <v>0</v>
      </c>
      <c r="AY405" s="33">
        <f t="shared" si="26"/>
        <v>0</v>
      </c>
      <c r="AZ405" s="33">
        <f t="shared" si="26"/>
        <v>0</v>
      </c>
      <c r="BA405" s="33">
        <f t="shared" si="26"/>
        <v>0</v>
      </c>
      <c r="BB405" s="33"/>
      <c r="BC405" s="35">
        <f t="shared" si="23"/>
        <v>0</v>
      </c>
    </row>
    <row r="406" spans="1:55" s="10" customFormat="1" ht="16.5" customHeight="1" x14ac:dyDescent="0.2">
      <c r="A406" s="31">
        <f>ROW(B406)-2</f>
        <v>404</v>
      </c>
      <c r="B406" s="12" t="s">
        <v>196</v>
      </c>
      <c r="C406" s="13"/>
      <c r="D406" s="13"/>
      <c r="E406" s="13"/>
      <c r="F406" s="13"/>
      <c r="G406" s="14"/>
      <c r="H406" s="14"/>
      <c r="I406" s="13"/>
      <c r="J406" s="13"/>
      <c r="K406" s="14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4"/>
      <c r="Y406" s="14"/>
      <c r="Z406" s="14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4"/>
      <c r="AO406" s="14"/>
      <c r="AP406" s="14"/>
      <c r="AQ406" s="14"/>
      <c r="AR406" s="32">
        <f>IF(AT406=3,3,IF(AT406=4,5,IF(AT406=5,7,0)))</f>
        <v>0</v>
      </c>
      <c r="AS406" s="39">
        <f>SUM(C406:AQ406)</f>
        <v>0</v>
      </c>
      <c r="AT406" s="33">
        <f>COUNTIF(AX406:BC406,"&gt;0")</f>
        <v>0</v>
      </c>
      <c r="AU406" s="34" t="str">
        <f>IF(AV406&gt;0,"Yes","")</f>
        <v/>
      </c>
      <c r="AV406" s="31">
        <f>COUNTIF(C406:AR406,"M")</f>
        <v>0</v>
      </c>
      <c r="AW406" s="33">
        <f>AS406+IF(AND(AT406&gt;1,AV406&gt;0),1000,0)+IF(AT406&gt;1,500,0)+AV406/1000000</f>
        <v>0</v>
      </c>
      <c r="AX406" s="33">
        <f t="shared" si="26"/>
        <v>0</v>
      </c>
      <c r="AY406" s="33">
        <f t="shared" si="26"/>
        <v>0</v>
      </c>
      <c r="AZ406" s="33">
        <f t="shared" si="26"/>
        <v>0</v>
      </c>
      <c r="BA406" s="33">
        <f t="shared" si="26"/>
        <v>0</v>
      </c>
      <c r="BB406" s="33"/>
      <c r="BC406" s="35">
        <f t="shared" ref="BC406:BC474" si="27">SUMIF(Events,BC$2,$C406:$AQ406)</f>
        <v>0</v>
      </c>
    </row>
    <row r="407" spans="1:55" s="10" customFormat="1" ht="16.5" customHeight="1" x14ac:dyDescent="0.2">
      <c r="A407" s="31">
        <f>ROW(B407)-2</f>
        <v>405</v>
      </c>
      <c r="B407" s="12" t="s">
        <v>212</v>
      </c>
      <c r="C407" s="13"/>
      <c r="D407" s="13"/>
      <c r="E407" s="13"/>
      <c r="F407" s="13"/>
      <c r="G407" s="14"/>
      <c r="H407" s="14"/>
      <c r="I407" s="13"/>
      <c r="J407" s="13"/>
      <c r="K407" s="14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4"/>
      <c r="Y407" s="14"/>
      <c r="Z407" s="14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4"/>
      <c r="AO407" s="14"/>
      <c r="AP407" s="14"/>
      <c r="AQ407" s="14"/>
      <c r="AR407" s="32">
        <f>IF(AT407=3,3,IF(AT407=4,5,IF(AT407=5,7,0)))</f>
        <v>0</v>
      </c>
      <c r="AS407" s="39">
        <f>SUM(C407:AQ407)</f>
        <v>0</v>
      </c>
      <c r="AT407" s="33">
        <f>COUNTIF(AX407:BC407,"&gt;0")</f>
        <v>0</v>
      </c>
      <c r="AU407" s="34" t="str">
        <f>IF(AV407&gt;0,"Yes","")</f>
        <v/>
      </c>
      <c r="AV407" s="31">
        <f>COUNTIF(C407:AR407,"M")</f>
        <v>0</v>
      </c>
      <c r="AW407" s="33">
        <f>AS407+IF(AND(AT407&gt;1,AV407&gt;0),1000,0)+IF(AT407&gt;1,500,0)+AV407/1000000</f>
        <v>0</v>
      </c>
      <c r="AX407" s="33">
        <f t="shared" si="26"/>
        <v>0</v>
      </c>
      <c r="AY407" s="33">
        <f t="shared" si="26"/>
        <v>0</v>
      </c>
      <c r="AZ407" s="33">
        <f t="shared" si="26"/>
        <v>0</v>
      </c>
      <c r="BA407" s="33">
        <f t="shared" si="26"/>
        <v>0</v>
      </c>
      <c r="BB407" s="33"/>
      <c r="BC407" s="35">
        <f t="shared" si="27"/>
        <v>0</v>
      </c>
    </row>
    <row r="408" spans="1:55" s="10" customFormat="1" ht="16.5" customHeight="1" x14ac:dyDescent="0.2">
      <c r="A408" s="31">
        <f>ROW(B408)-2</f>
        <v>406</v>
      </c>
      <c r="B408" s="12" t="s">
        <v>414</v>
      </c>
      <c r="C408" s="13"/>
      <c r="D408" s="13"/>
      <c r="E408" s="13"/>
      <c r="F408" s="13"/>
      <c r="G408" s="14"/>
      <c r="H408" s="14"/>
      <c r="I408" s="13"/>
      <c r="J408" s="13"/>
      <c r="K408" s="14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4"/>
      <c r="Y408" s="14"/>
      <c r="Z408" s="14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4"/>
      <c r="AO408" s="14"/>
      <c r="AP408" s="14"/>
      <c r="AQ408" s="14"/>
      <c r="AR408" s="32">
        <f>IF(AT408=3,3,IF(AT408=4,5,IF(AT408=5,7,0)))</f>
        <v>0</v>
      </c>
      <c r="AS408" s="39">
        <f>SUM(C408:AQ408)</f>
        <v>0</v>
      </c>
      <c r="AT408" s="33">
        <f>COUNTIF(AX408:BC408,"&gt;0")</f>
        <v>0</v>
      </c>
      <c r="AU408" s="34" t="str">
        <f>IF(AV408&gt;0,"Yes","")</f>
        <v/>
      </c>
      <c r="AV408" s="31">
        <f>COUNTIF(C408:AR408,"M")</f>
        <v>0</v>
      </c>
      <c r="AW408" s="33">
        <f>AS408+IF(AND(AT408&gt;1,AV408&gt;0),1000,0)+IF(AT408&gt;1,500,0)+AV408/1000000</f>
        <v>0</v>
      </c>
      <c r="AX408" s="33">
        <f t="shared" si="26"/>
        <v>0</v>
      </c>
      <c r="AY408" s="33">
        <f t="shared" si="26"/>
        <v>0</v>
      </c>
      <c r="AZ408" s="33">
        <f t="shared" si="26"/>
        <v>0</v>
      </c>
      <c r="BA408" s="33">
        <f t="shared" si="26"/>
        <v>0</v>
      </c>
      <c r="BB408" s="33"/>
      <c r="BC408" s="35">
        <f t="shared" si="27"/>
        <v>0</v>
      </c>
    </row>
    <row r="409" spans="1:55" s="10" customFormat="1" ht="16.5" customHeight="1" x14ac:dyDescent="0.2">
      <c r="A409" s="31">
        <f>ROW(B409)-2</f>
        <v>407</v>
      </c>
      <c r="B409" s="12" t="s">
        <v>415</v>
      </c>
      <c r="C409" s="13"/>
      <c r="D409" s="13"/>
      <c r="E409" s="13"/>
      <c r="F409" s="13"/>
      <c r="G409" s="14"/>
      <c r="H409" s="14"/>
      <c r="I409" s="13"/>
      <c r="J409" s="13"/>
      <c r="K409" s="14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4"/>
      <c r="Y409" s="14"/>
      <c r="Z409" s="14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4"/>
      <c r="AO409" s="14"/>
      <c r="AP409" s="14"/>
      <c r="AQ409" s="14"/>
      <c r="AR409" s="32">
        <f>IF(AT409=3,3,IF(AT409=4,5,IF(AT409=5,7,0)))</f>
        <v>0</v>
      </c>
      <c r="AS409" s="39">
        <f>SUM(C409:AQ409)</f>
        <v>0</v>
      </c>
      <c r="AT409" s="33">
        <f>COUNTIF(AX409:BC409,"&gt;0")</f>
        <v>0</v>
      </c>
      <c r="AU409" s="34" t="str">
        <f>IF(AV409&gt;0,"Yes","")</f>
        <v/>
      </c>
      <c r="AV409" s="31">
        <f>COUNTIF(C409:AR409,"M")</f>
        <v>0</v>
      </c>
      <c r="AW409" s="33">
        <f>AS409+IF(AND(AT409&gt;1,AV409&gt;0),1000,0)+IF(AT409&gt;1,500,0)+AV409/1000000</f>
        <v>0</v>
      </c>
      <c r="AX409" s="33">
        <f t="shared" si="26"/>
        <v>0</v>
      </c>
      <c r="AY409" s="33">
        <f t="shared" si="26"/>
        <v>0</v>
      </c>
      <c r="AZ409" s="33">
        <f t="shared" si="26"/>
        <v>0</v>
      </c>
      <c r="BA409" s="33">
        <f t="shared" si="26"/>
        <v>0</v>
      </c>
      <c r="BB409" s="33"/>
      <c r="BC409" s="35">
        <f t="shared" si="27"/>
        <v>0</v>
      </c>
    </row>
    <row r="410" spans="1:55" s="10" customFormat="1" ht="16.5" customHeight="1" x14ac:dyDescent="0.2">
      <c r="A410" s="31">
        <f>ROW(B410)-2</f>
        <v>408</v>
      </c>
      <c r="B410" s="12" t="s">
        <v>117</v>
      </c>
      <c r="C410" s="13"/>
      <c r="D410" s="13"/>
      <c r="E410" s="13"/>
      <c r="F410" s="13"/>
      <c r="G410" s="14"/>
      <c r="H410" s="14"/>
      <c r="I410" s="13"/>
      <c r="J410" s="13"/>
      <c r="K410" s="14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4"/>
      <c r="Y410" s="14"/>
      <c r="Z410" s="14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4"/>
      <c r="AO410" s="14"/>
      <c r="AP410" s="14"/>
      <c r="AQ410" s="14"/>
      <c r="AR410" s="32">
        <f>IF(AT410=3,3,IF(AT410=4,5,IF(AT410=5,7,0)))</f>
        <v>0</v>
      </c>
      <c r="AS410" s="39">
        <f>SUM(C410:AQ410)</f>
        <v>0</v>
      </c>
      <c r="AT410" s="33">
        <f>COUNTIF(AX410:BC410,"&gt;0")</f>
        <v>0</v>
      </c>
      <c r="AU410" s="34" t="str">
        <f>IF(AV410&gt;0,"Yes","")</f>
        <v/>
      </c>
      <c r="AV410" s="31">
        <f>COUNTIF(C410:AR410,"M")</f>
        <v>0</v>
      </c>
      <c r="AW410" s="33">
        <f>AS410+IF(AND(AT410&gt;1,AV410&gt;0),1000,0)+IF(AT410&gt;1,500,0)+AV410/1000000</f>
        <v>0</v>
      </c>
      <c r="AX410" s="33">
        <f t="shared" si="26"/>
        <v>0</v>
      </c>
      <c r="AY410" s="33">
        <f t="shared" si="26"/>
        <v>0</v>
      </c>
      <c r="AZ410" s="33">
        <f t="shared" si="26"/>
        <v>0</v>
      </c>
      <c r="BA410" s="33">
        <f t="shared" si="26"/>
        <v>0</v>
      </c>
      <c r="BB410" s="33"/>
      <c r="BC410" s="35">
        <f t="shared" si="27"/>
        <v>0</v>
      </c>
    </row>
    <row r="411" spans="1:55" s="10" customFormat="1" ht="16.5" customHeight="1" x14ac:dyDescent="0.2">
      <c r="A411" s="31">
        <f>ROW(B411)-2</f>
        <v>409</v>
      </c>
      <c r="B411" s="12" t="s">
        <v>416</v>
      </c>
      <c r="C411" s="13"/>
      <c r="D411" s="13"/>
      <c r="E411" s="13"/>
      <c r="F411" s="13"/>
      <c r="G411" s="14"/>
      <c r="H411" s="14"/>
      <c r="I411" s="13"/>
      <c r="J411" s="13"/>
      <c r="K411" s="14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4"/>
      <c r="Y411" s="14"/>
      <c r="Z411" s="14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4"/>
      <c r="AO411" s="14"/>
      <c r="AP411" s="14"/>
      <c r="AQ411" s="14"/>
      <c r="AR411" s="32">
        <f>IF(AT411=3,3,IF(AT411=4,5,IF(AT411=5,7,0)))</f>
        <v>0</v>
      </c>
      <c r="AS411" s="39">
        <f>SUM(C411:AQ411)</f>
        <v>0</v>
      </c>
      <c r="AT411" s="33">
        <f>COUNTIF(AX411:BC411,"&gt;0")</f>
        <v>0</v>
      </c>
      <c r="AU411" s="34" t="str">
        <f>IF(AV411&gt;0,"Yes","")</f>
        <v/>
      </c>
      <c r="AV411" s="31">
        <f>COUNTIF(C411:AR411,"M")</f>
        <v>0</v>
      </c>
      <c r="AW411" s="33">
        <f>AS411+IF(AND(AT411&gt;1,AV411&gt;0),1000,0)+IF(AT411&gt;1,500,0)+AV411/1000000</f>
        <v>0</v>
      </c>
      <c r="AX411" s="33">
        <f t="shared" si="26"/>
        <v>0</v>
      </c>
      <c r="AY411" s="33">
        <f t="shared" si="26"/>
        <v>0</v>
      </c>
      <c r="AZ411" s="33">
        <f t="shared" si="26"/>
        <v>0</v>
      </c>
      <c r="BA411" s="33">
        <f t="shared" si="26"/>
        <v>0</v>
      </c>
      <c r="BB411" s="33"/>
      <c r="BC411" s="35">
        <f t="shared" si="27"/>
        <v>0</v>
      </c>
    </row>
    <row r="412" spans="1:55" s="10" customFormat="1" ht="16.5" customHeight="1" x14ac:dyDescent="0.2">
      <c r="A412" s="31">
        <f>ROW(B412)-2</f>
        <v>410</v>
      </c>
      <c r="B412" s="12" t="s">
        <v>417</v>
      </c>
      <c r="C412" s="13"/>
      <c r="D412" s="13"/>
      <c r="E412" s="13"/>
      <c r="F412" s="13"/>
      <c r="G412" s="14"/>
      <c r="H412" s="14"/>
      <c r="I412" s="13"/>
      <c r="J412" s="13"/>
      <c r="K412" s="14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4"/>
      <c r="Y412" s="14"/>
      <c r="Z412" s="14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4"/>
      <c r="AO412" s="14"/>
      <c r="AP412" s="14"/>
      <c r="AQ412" s="14"/>
      <c r="AR412" s="32">
        <f>IF(AT412=3,3,IF(AT412=4,5,IF(AT412=5,7,0)))</f>
        <v>0</v>
      </c>
      <c r="AS412" s="39">
        <f>SUM(C412:AQ412)</f>
        <v>0</v>
      </c>
      <c r="AT412" s="33">
        <f>COUNTIF(AX412:BC412,"&gt;0")</f>
        <v>0</v>
      </c>
      <c r="AU412" s="34" t="str">
        <f>IF(AV412&gt;0,"Yes","")</f>
        <v/>
      </c>
      <c r="AV412" s="31">
        <f>COUNTIF(C412:AR412,"M")</f>
        <v>0</v>
      </c>
      <c r="AW412" s="33">
        <f>AS412+IF(AND(AT412&gt;1,AV412&gt;0),1000,0)+IF(AT412&gt;1,500,0)+AV412/1000000</f>
        <v>0</v>
      </c>
      <c r="AX412" s="33">
        <f t="shared" si="26"/>
        <v>0</v>
      </c>
      <c r="AY412" s="33">
        <f t="shared" si="26"/>
        <v>0</v>
      </c>
      <c r="AZ412" s="33">
        <f t="shared" si="26"/>
        <v>0</v>
      </c>
      <c r="BA412" s="33">
        <f t="shared" si="26"/>
        <v>0</v>
      </c>
      <c r="BB412" s="33"/>
      <c r="BC412" s="35">
        <f t="shared" si="27"/>
        <v>0</v>
      </c>
    </row>
    <row r="413" spans="1:55" s="10" customFormat="1" ht="16.5" customHeight="1" x14ac:dyDescent="0.2">
      <c r="A413" s="31">
        <f>ROW(B413)-2</f>
        <v>411</v>
      </c>
      <c r="B413" s="12" t="s">
        <v>418</v>
      </c>
      <c r="C413" s="13"/>
      <c r="D413" s="13"/>
      <c r="E413" s="13"/>
      <c r="F413" s="13"/>
      <c r="G413" s="14"/>
      <c r="H413" s="14"/>
      <c r="I413" s="13"/>
      <c r="J413" s="13"/>
      <c r="K413" s="14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4"/>
      <c r="Y413" s="14"/>
      <c r="Z413" s="14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4"/>
      <c r="AO413" s="14"/>
      <c r="AP413" s="14"/>
      <c r="AQ413" s="14"/>
      <c r="AR413" s="32">
        <f>IF(AT413=3,3,IF(AT413=4,5,IF(AT413=5,7,0)))</f>
        <v>0</v>
      </c>
      <c r="AS413" s="39">
        <f>SUM(C413:AQ413)</f>
        <v>0</v>
      </c>
      <c r="AT413" s="33">
        <f>COUNTIF(AX413:BC413,"&gt;0")</f>
        <v>0</v>
      </c>
      <c r="AU413" s="34" t="str">
        <f>IF(AV413&gt;0,"Yes","")</f>
        <v/>
      </c>
      <c r="AV413" s="31">
        <f>COUNTIF(C413:AR413,"M")</f>
        <v>0</v>
      </c>
      <c r="AW413" s="33">
        <f>AS413+IF(AND(AT413&gt;1,AV413&gt;0),1000,0)+IF(AT413&gt;1,500,0)+AV413/1000000</f>
        <v>0</v>
      </c>
      <c r="AX413" s="33">
        <f t="shared" si="26"/>
        <v>0</v>
      </c>
      <c r="AY413" s="33">
        <f t="shared" si="26"/>
        <v>0</v>
      </c>
      <c r="AZ413" s="33">
        <f t="shared" si="26"/>
        <v>0</v>
      </c>
      <c r="BA413" s="33">
        <f t="shared" si="26"/>
        <v>0</v>
      </c>
      <c r="BB413" s="33"/>
      <c r="BC413" s="35">
        <f t="shared" si="27"/>
        <v>0</v>
      </c>
    </row>
    <row r="414" spans="1:55" s="10" customFormat="1" ht="16.5" customHeight="1" x14ac:dyDescent="0.2">
      <c r="A414" s="31">
        <f>ROW(B414)-2</f>
        <v>412</v>
      </c>
      <c r="B414" s="12" t="s">
        <v>100</v>
      </c>
      <c r="C414" s="13"/>
      <c r="D414" s="13"/>
      <c r="E414" s="13"/>
      <c r="F414" s="13"/>
      <c r="G414" s="14"/>
      <c r="H414" s="14"/>
      <c r="I414" s="13"/>
      <c r="J414" s="13"/>
      <c r="K414" s="14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4"/>
      <c r="Y414" s="14"/>
      <c r="Z414" s="14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4"/>
      <c r="AO414" s="14"/>
      <c r="AP414" s="14"/>
      <c r="AQ414" s="14"/>
      <c r="AR414" s="32">
        <f>IF(AT414=3,3,IF(AT414=4,5,IF(AT414=5,7,0)))</f>
        <v>0</v>
      </c>
      <c r="AS414" s="39">
        <f>SUM(C414:AQ414)</f>
        <v>0</v>
      </c>
      <c r="AT414" s="33">
        <f>COUNTIF(AX414:BC414,"&gt;0")</f>
        <v>0</v>
      </c>
      <c r="AU414" s="34" t="str">
        <f>IF(AV414&gt;0,"Yes","")</f>
        <v/>
      </c>
      <c r="AV414" s="31">
        <f>COUNTIF(C414:AR414,"M")</f>
        <v>0</v>
      </c>
      <c r="AW414" s="33">
        <f>AS414+IF(AND(AT414&gt;1,AV414&gt;0),1000,0)+IF(AT414&gt;1,500,0)+AV414/1000000</f>
        <v>0</v>
      </c>
      <c r="AX414" s="33">
        <f t="shared" si="26"/>
        <v>0</v>
      </c>
      <c r="AY414" s="33">
        <f t="shared" si="26"/>
        <v>0</v>
      </c>
      <c r="AZ414" s="33">
        <f t="shared" si="26"/>
        <v>0</v>
      </c>
      <c r="BA414" s="33">
        <f t="shared" si="26"/>
        <v>0</v>
      </c>
      <c r="BB414" s="33"/>
      <c r="BC414" s="35">
        <f t="shared" si="27"/>
        <v>0</v>
      </c>
    </row>
    <row r="415" spans="1:55" s="10" customFormat="1" ht="16.5" customHeight="1" x14ac:dyDescent="0.2">
      <c r="A415" s="31">
        <f>ROW(B415)-2</f>
        <v>413</v>
      </c>
      <c r="B415" s="12" t="s">
        <v>98</v>
      </c>
      <c r="C415" s="13"/>
      <c r="D415" s="13"/>
      <c r="E415" s="13"/>
      <c r="F415" s="13"/>
      <c r="G415" s="14"/>
      <c r="H415" s="14"/>
      <c r="I415" s="13"/>
      <c r="J415" s="13"/>
      <c r="K415" s="14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4"/>
      <c r="Y415" s="14"/>
      <c r="Z415" s="14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4"/>
      <c r="AO415" s="14"/>
      <c r="AP415" s="14"/>
      <c r="AQ415" s="14"/>
      <c r="AR415" s="32">
        <f>IF(AT415=3,3,IF(AT415=4,5,IF(AT415=5,7,0)))</f>
        <v>0</v>
      </c>
      <c r="AS415" s="39">
        <f>SUM(C415:AQ415)</f>
        <v>0</v>
      </c>
      <c r="AT415" s="33">
        <f>COUNTIF(AX415:BC415,"&gt;0")</f>
        <v>0</v>
      </c>
      <c r="AU415" s="34" t="str">
        <f>IF(AV415&gt;0,"Yes","")</f>
        <v/>
      </c>
      <c r="AV415" s="31">
        <f>COUNTIF(C415:AR415,"M")</f>
        <v>0</v>
      </c>
      <c r="AW415" s="33">
        <f>AS415+IF(AND(AT415&gt;1,AV415&gt;0),1000,0)+IF(AT415&gt;1,500,0)+AV415/1000000</f>
        <v>0</v>
      </c>
      <c r="AX415" s="33">
        <f t="shared" si="26"/>
        <v>0</v>
      </c>
      <c r="AY415" s="33">
        <f t="shared" si="26"/>
        <v>0</v>
      </c>
      <c r="AZ415" s="33">
        <f t="shared" si="26"/>
        <v>0</v>
      </c>
      <c r="BA415" s="33">
        <f t="shared" si="26"/>
        <v>0</v>
      </c>
      <c r="BB415" s="33"/>
      <c r="BC415" s="35">
        <f t="shared" si="27"/>
        <v>0</v>
      </c>
    </row>
    <row r="416" spans="1:55" s="10" customFormat="1" ht="16.5" customHeight="1" x14ac:dyDescent="0.2">
      <c r="A416" s="31">
        <f>ROW(B416)-2</f>
        <v>414</v>
      </c>
      <c r="B416" s="12" t="s">
        <v>164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4"/>
      <c r="Y416" s="14"/>
      <c r="Z416" s="14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4"/>
      <c r="AO416" s="14"/>
      <c r="AP416" s="14"/>
      <c r="AQ416" s="14"/>
      <c r="AR416" s="32">
        <f>IF(AT416=3,3,IF(AT416=4,5,IF(AT416=5,7,0)))</f>
        <v>0</v>
      </c>
      <c r="AS416" s="39">
        <f>SUM(C416:AQ416)</f>
        <v>0</v>
      </c>
      <c r="AT416" s="33">
        <f>COUNTIF(AX416:BC416,"&gt;0")</f>
        <v>0</v>
      </c>
      <c r="AU416" s="34" t="str">
        <f>IF(AV416&gt;0,"Yes","")</f>
        <v/>
      </c>
      <c r="AV416" s="31">
        <f>COUNTIF(C416:AR416,"M")</f>
        <v>0</v>
      </c>
      <c r="AW416" s="33">
        <f>AS416+IF(AND(AT416&gt;1,AV416&gt;0),1000,0)+IF(AT416&gt;1,500,0)+AV416/1000000</f>
        <v>0</v>
      </c>
      <c r="AX416" s="33">
        <f t="shared" si="26"/>
        <v>0</v>
      </c>
      <c r="AY416" s="33">
        <f t="shared" si="26"/>
        <v>0</v>
      </c>
      <c r="AZ416" s="33">
        <f t="shared" si="26"/>
        <v>0</v>
      </c>
      <c r="BA416" s="33">
        <f t="shared" si="26"/>
        <v>0</v>
      </c>
      <c r="BB416" s="33"/>
      <c r="BC416" s="35">
        <f t="shared" si="27"/>
        <v>0</v>
      </c>
    </row>
    <row r="417" spans="1:55" s="10" customFormat="1" ht="16.5" customHeight="1" x14ac:dyDescent="0.2">
      <c r="A417" s="31">
        <f>ROW(B417)-2</f>
        <v>415</v>
      </c>
      <c r="B417" s="12" t="s">
        <v>419</v>
      </c>
      <c r="C417" s="13"/>
      <c r="D417" s="13"/>
      <c r="E417" s="13"/>
      <c r="F417" s="13"/>
      <c r="G417" s="14"/>
      <c r="H417" s="14"/>
      <c r="I417" s="13"/>
      <c r="J417" s="13"/>
      <c r="K417" s="14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4"/>
      <c r="Y417" s="14"/>
      <c r="Z417" s="14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4"/>
      <c r="AO417" s="14"/>
      <c r="AP417" s="14"/>
      <c r="AQ417" s="14"/>
      <c r="AR417" s="32">
        <f>IF(AT417=3,3,IF(AT417=4,5,IF(AT417=5,7,0)))</f>
        <v>0</v>
      </c>
      <c r="AS417" s="39">
        <f>SUM(C417:AQ417)</f>
        <v>0</v>
      </c>
      <c r="AT417" s="33">
        <f>COUNTIF(AX417:BC417,"&gt;0")</f>
        <v>0</v>
      </c>
      <c r="AU417" s="34" t="str">
        <f>IF(AV417&gt;0,"Yes","")</f>
        <v/>
      </c>
      <c r="AV417" s="31">
        <f>COUNTIF(C417:AR417,"M")</f>
        <v>0</v>
      </c>
      <c r="AW417" s="33">
        <f>AS417+IF(AND(AT417&gt;1,AV417&gt;0),1000,0)+IF(AT417&gt;1,500,0)+AV417/1000000</f>
        <v>0</v>
      </c>
      <c r="AX417" s="33">
        <f t="shared" si="26"/>
        <v>0</v>
      </c>
      <c r="AY417" s="33">
        <f t="shared" si="26"/>
        <v>0</v>
      </c>
      <c r="AZ417" s="33">
        <f t="shared" si="26"/>
        <v>0</v>
      </c>
      <c r="BA417" s="33">
        <f t="shared" si="26"/>
        <v>0</v>
      </c>
      <c r="BB417" s="33"/>
      <c r="BC417" s="35">
        <f t="shared" si="27"/>
        <v>0</v>
      </c>
    </row>
    <row r="418" spans="1:55" s="10" customFormat="1" ht="16.5" customHeight="1" x14ac:dyDescent="0.2">
      <c r="A418" s="31">
        <f>ROW(B418)-2</f>
        <v>416</v>
      </c>
      <c r="B418" s="12" t="s">
        <v>146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4"/>
      <c r="Y418" s="14"/>
      <c r="Z418" s="14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4"/>
      <c r="AO418" s="14"/>
      <c r="AP418" s="14"/>
      <c r="AQ418" s="14"/>
      <c r="AR418" s="32">
        <f>IF(AT418=3,3,IF(AT418=4,5,IF(AT418=5,7,0)))</f>
        <v>0</v>
      </c>
      <c r="AS418" s="39">
        <f>SUM(C418:AQ418)</f>
        <v>0</v>
      </c>
      <c r="AT418" s="33">
        <f>COUNTIF(AX418:BC418,"&gt;0")</f>
        <v>0</v>
      </c>
      <c r="AU418" s="34" t="str">
        <f>IF(AV418&gt;0,"Yes","")</f>
        <v/>
      </c>
      <c r="AV418" s="31">
        <f>COUNTIF(C418:AR418,"M")</f>
        <v>0</v>
      </c>
      <c r="AW418" s="33">
        <f>AS418+IF(AND(AT418&gt;1,AV418&gt;0),1000,0)+IF(AT418&gt;1,500,0)+AV418/1000000</f>
        <v>0</v>
      </c>
      <c r="AX418" s="33">
        <f t="shared" si="26"/>
        <v>0</v>
      </c>
      <c r="AY418" s="33">
        <f t="shared" si="26"/>
        <v>0</v>
      </c>
      <c r="AZ418" s="33">
        <f t="shared" si="26"/>
        <v>0</v>
      </c>
      <c r="BA418" s="33">
        <f t="shared" si="26"/>
        <v>0</v>
      </c>
      <c r="BB418" s="33"/>
      <c r="BC418" s="35">
        <f t="shared" si="27"/>
        <v>0</v>
      </c>
    </row>
    <row r="419" spans="1:55" s="10" customFormat="1" ht="16.5" customHeight="1" x14ac:dyDescent="0.2">
      <c r="A419" s="31">
        <f>ROW(B419)-2</f>
        <v>417</v>
      </c>
      <c r="B419" s="12" t="s">
        <v>112</v>
      </c>
      <c r="C419" s="13"/>
      <c r="D419" s="13"/>
      <c r="E419" s="13"/>
      <c r="F419" s="13"/>
      <c r="G419" s="14"/>
      <c r="H419" s="14"/>
      <c r="I419" s="13"/>
      <c r="J419" s="13"/>
      <c r="K419" s="14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4"/>
      <c r="Y419" s="14"/>
      <c r="Z419" s="14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4"/>
      <c r="AO419" s="14"/>
      <c r="AP419" s="14"/>
      <c r="AQ419" s="14"/>
      <c r="AR419" s="32">
        <f>IF(AT419=3,3,IF(AT419=4,5,IF(AT419=5,7,0)))</f>
        <v>0</v>
      </c>
      <c r="AS419" s="39">
        <f>SUM(C419:AQ419)</f>
        <v>0</v>
      </c>
      <c r="AT419" s="33">
        <f>COUNTIF(AX419:BC419,"&gt;0")</f>
        <v>0</v>
      </c>
      <c r="AU419" s="34" t="str">
        <f>IF(AV419&gt;0,"Yes","")</f>
        <v/>
      </c>
      <c r="AV419" s="31">
        <f>COUNTIF(C419:AR419,"M")</f>
        <v>0</v>
      </c>
      <c r="AW419" s="33">
        <f>AS419+IF(AND(AT419&gt;1,AV419&gt;0),1000,0)+IF(AT419&gt;1,500,0)+AV419/1000000</f>
        <v>0</v>
      </c>
      <c r="AX419" s="33">
        <f t="shared" si="26"/>
        <v>0</v>
      </c>
      <c r="AY419" s="33">
        <f t="shared" si="26"/>
        <v>0</v>
      </c>
      <c r="AZ419" s="33">
        <f t="shared" si="26"/>
        <v>0</v>
      </c>
      <c r="BA419" s="33">
        <f t="shared" si="26"/>
        <v>0</v>
      </c>
      <c r="BB419" s="33"/>
      <c r="BC419" s="35">
        <f t="shared" si="27"/>
        <v>0</v>
      </c>
    </row>
    <row r="420" spans="1:55" s="10" customFormat="1" ht="16.5" customHeight="1" x14ac:dyDescent="0.2">
      <c r="A420" s="31">
        <f>ROW(B420)-2</f>
        <v>418</v>
      </c>
      <c r="B420" s="12" t="s">
        <v>420</v>
      </c>
      <c r="C420" s="13"/>
      <c r="D420" s="13"/>
      <c r="E420" s="13"/>
      <c r="F420" s="13"/>
      <c r="G420" s="14"/>
      <c r="H420" s="14"/>
      <c r="I420" s="13"/>
      <c r="J420" s="13"/>
      <c r="K420" s="14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4"/>
      <c r="Y420" s="14"/>
      <c r="Z420" s="14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4"/>
      <c r="AO420" s="14"/>
      <c r="AP420" s="14"/>
      <c r="AQ420" s="14"/>
      <c r="AR420" s="32">
        <f>IF(AT420=3,3,IF(AT420=4,5,IF(AT420=5,7,0)))</f>
        <v>0</v>
      </c>
      <c r="AS420" s="39">
        <f>SUM(C420:AQ420)</f>
        <v>0</v>
      </c>
      <c r="AT420" s="33">
        <f>COUNTIF(AX420:BC420,"&gt;0")</f>
        <v>0</v>
      </c>
      <c r="AU420" s="34" t="str">
        <f>IF(AV420&gt;0,"Yes","")</f>
        <v/>
      </c>
      <c r="AV420" s="31">
        <f>COUNTIF(C420:AR420,"M")</f>
        <v>0</v>
      </c>
      <c r="AW420" s="33">
        <f>AS420+IF(AND(AT420&gt;1,AV420&gt;0),1000,0)+IF(AT420&gt;1,500,0)+AV420/1000000</f>
        <v>0</v>
      </c>
      <c r="AX420" s="33">
        <f t="shared" si="26"/>
        <v>0</v>
      </c>
      <c r="AY420" s="33">
        <f t="shared" si="26"/>
        <v>0</v>
      </c>
      <c r="AZ420" s="33">
        <f t="shared" si="26"/>
        <v>0</v>
      </c>
      <c r="BA420" s="33">
        <f t="shared" si="26"/>
        <v>0</v>
      </c>
      <c r="BB420" s="33"/>
      <c r="BC420" s="35">
        <f t="shared" si="27"/>
        <v>0</v>
      </c>
    </row>
    <row r="421" spans="1:55" s="10" customFormat="1" ht="16.5" customHeight="1" x14ac:dyDescent="0.2">
      <c r="A421" s="31">
        <f>ROW(B421)-2</f>
        <v>419</v>
      </c>
      <c r="B421" s="12" t="s">
        <v>421</v>
      </c>
      <c r="C421" s="13"/>
      <c r="D421" s="13"/>
      <c r="E421" s="13"/>
      <c r="F421" s="13"/>
      <c r="G421" s="14"/>
      <c r="H421" s="14"/>
      <c r="I421" s="13"/>
      <c r="J421" s="13"/>
      <c r="K421" s="14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4"/>
      <c r="Y421" s="14"/>
      <c r="Z421" s="14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4"/>
      <c r="AO421" s="14"/>
      <c r="AP421" s="14"/>
      <c r="AQ421" s="14"/>
      <c r="AR421" s="32">
        <f>IF(AT421=3,3,IF(AT421=4,5,IF(AT421=5,7,0)))</f>
        <v>0</v>
      </c>
      <c r="AS421" s="39">
        <f>SUM(C421:AQ421)</f>
        <v>0</v>
      </c>
      <c r="AT421" s="33">
        <f>COUNTIF(AX421:BC421,"&gt;0")</f>
        <v>0</v>
      </c>
      <c r="AU421" s="34" t="str">
        <f>IF(AV421&gt;0,"Yes","")</f>
        <v/>
      </c>
      <c r="AV421" s="31">
        <f>COUNTIF(C421:AR421,"M")</f>
        <v>0</v>
      </c>
      <c r="AW421" s="33">
        <f>AS421+IF(AND(AT421&gt;1,AV421&gt;0),1000,0)+IF(AT421&gt;1,500,0)+AV421/1000000</f>
        <v>0</v>
      </c>
      <c r="AX421" s="33">
        <f t="shared" si="26"/>
        <v>0</v>
      </c>
      <c r="AY421" s="33">
        <f t="shared" si="26"/>
        <v>0</v>
      </c>
      <c r="AZ421" s="33">
        <f t="shared" si="26"/>
        <v>0</v>
      </c>
      <c r="BA421" s="33">
        <f t="shared" si="26"/>
        <v>0</v>
      </c>
      <c r="BB421" s="33"/>
      <c r="BC421" s="35">
        <f t="shared" si="27"/>
        <v>0</v>
      </c>
    </row>
    <row r="422" spans="1:55" s="10" customFormat="1" ht="16.5" customHeight="1" x14ac:dyDescent="0.2">
      <c r="A422" s="31">
        <f>ROW(B422)-2</f>
        <v>420</v>
      </c>
      <c r="B422" s="12" t="s">
        <v>116</v>
      </c>
      <c r="C422" s="13"/>
      <c r="D422" s="13"/>
      <c r="E422" s="13"/>
      <c r="F422" s="13"/>
      <c r="G422" s="14"/>
      <c r="H422" s="14"/>
      <c r="I422" s="13"/>
      <c r="J422" s="13"/>
      <c r="K422" s="14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4"/>
      <c r="Y422" s="14"/>
      <c r="Z422" s="14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4"/>
      <c r="AO422" s="14"/>
      <c r="AP422" s="14"/>
      <c r="AQ422" s="14"/>
      <c r="AR422" s="32">
        <f>IF(AT422=3,3,IF(AT422=4,5,IF(AT422=5,7,0)))</f>
        <v>0</v>
      </c>
      <c r="AS422" s="39">
        <f>SUM(C422:AQ422)</f>
        <v>0</v>
      </c>
      <c r="AT422" s="33">
        <f>COUNTIF(AX422:BC422,"&gt;0")</f>
        <v>0</v>
      </c>
      <c r="AU422" s="34" t="str">
        <f>IF(AV422&gt;0,"Yes","")</f>
        <v/>
      </c>
      <c r="AV422" s="31">
        <f>COUNTIF(C422:AR422,"M")</f>
        <v>0</v>
      </c>
      <c r="AW422" s="33">
        <f>AS422+IF(AND(AT422&gt;1,AV422&gt;0),1000,0)+IF(AT422&gt;1,500,0)+AV422/1000000</f>
        <v>0</v>
      </c>
      <c r="AX422" s="33">
        <f t="shared" si="26"/>
        <v>0</v>
      </c>
      <c r="AY422" s="33">
        <f t="shared" si="26"/>
        <v>0</v>
      </c>
      <c r="AZ422" s="33">
        <f t="shared" si="26"/>
        <v>0</v>
      </c>
      <c r="BA422" s="33">
        <f t="shared" si="26"/>
        <v>0</v>
      </c>
      <c r="BB422" s="33"/>
      <c r="BC422" s="35">
        <f t="shared" si="27"/>
        <v>0</v>
      </c>
    </row>
    <row r="423" spans="1:55" s="10" customFormat="1" ht="16.5" customHeight="1" x14ac:dyDescent="0.2">
      <c r="A423" s="31">
        <f>ROW(B423)-2</f>
        <v>421</v>
      </c>
      <c r="B423" s="12" t="s">
        <v>422</v>
      </c>
      <c r="C423" s="13"/>
      <c r="D423" s="13"/>
      <c r="E423" s="13"/>
      <c r="F423" s="13"/>
      <c r="G423" s="14"/>
      <c r="H423" s="14"/>
      <c r="I423" s="13"/>
      <c r="J423" s="13"/>
      <c r="K423" s="14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4"/>
      <c r="Y423" s="14"/>
      <c r="Z423" s="14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4"/>
      <c r="AO423" s="14"/>
      <c r="AP423" s="14"/>
      <c r="AQ423" s="14"/>
      <c r="AR423" s="32">
        <f>IF(AT423=3,3,IF(AT423=4,5,IF(AT423=5,7,0)))</f>
        <v>0</v>
      </c>
      <c r="AS423" s="39">
        <f>SUM(C423:AQ423)</f>
        <v>0</v>
      </c>
      <c r="AT423" s="33">
        <f>COUNTIF(AX423:BC423,"&gt;0")</f>
        <v>0</v>
      </c>
      <c r="AU423" s="34" t="str">
        <f>IF(AV423&gt;0,"Yes","")</f>
        <v/>
      </c>
      <c r="AV423" s="31">
        <f>COUNTIF(C423:AR423,"M")</f>
        <v>0</v>
      </c>
      <c r="AW423" s="33">
        <f>AS423+IF(AND(AT423&gt;1,AV423&gt;0),1000,0)+IF(AT423&gt;1,500,0)+AV423/1000000</f>
        <v>0</v>
      </c>
      <c r="AX423" s="33">
        <f t="shared" si="26"/>
        <v>0</v>
      </c>
      <c r="AY423" s="33">
        <f t="shared" si="26"/>
        <v>0</v>
      </c>
      <c r="AZ423" s="33">
        <f t="shared" si="26"/>
        <v>0</v>
      </c>
      <c r="BA423" s="33">
        <f t="shared" si="26"/>
        <v>0</v>
      </c>
      <c r="BB423" s="33"/>
      <c r="BC423" s="35">
        <f t="shared" si="27"/>
        <v>0</v>
      </c>
    </row>
    <row r="424" spans="1:55" s="10" customFormat="1" ht="16.5" customHeight="1" x14ac:dyDescent="0.2">
      <c r="A424" s="31">
        <f>ROW(B424)-2</f>
        <v>422</v>
      </c>
      <c r="B424" s="12" t="s">
        <v>148</v>
      </c>
      <c r="C424" s="13"/>
      <c r="D424" s="13"/>
      <c r="E424" s="13"/>
      <c r="F424" s="13"/>
      <c r="G424" s="14"/>
      <c r="H424" s="14"/>
      <c r="I424" s="13"/>
      <c r="J424" s="13"/>
      <c r="K424" s="14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4"/>
      <c r="Y424" s="14"/>
      <c r="Z424" s="14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4"/>
      <c r="AO424" s="14"/>
      <c r="AP424" s="14"/>
      <c r="AQ424" s="14"/>
      <c r="AR424" s="32">
        <f>IF(AT424=3,3,IF(AT424=4,5,IF(AT424=5,7,0)))</f>
        <v>0</v>
      </c>
      <c r="AS424" s="39">
        <f>SUM(C424:AQ424)</f>
        <v>0</v>
      </c>
      <c r="AT424" s="33">
        <f>COUNTIF(AX424:BC424,"&gt;0")</f>
        <v>0</v>
      </c>
      <c r="AU424" s="34" t="str">
        <f>IF(AV424&gt;0,"Yes","")</f>
        <v/>
      </c>
      <c r="AV424" s="31">
        <f>COUNTIF(C424:AR424,"M")</f>
        <v>0</v>
      </c>
      <c r="AW424" s="33">
        <f>AS424+IF(AND(AT424&gt;1,AV424&gt;0),1000,0)+IF(AT424&gt;1,500,0)+AV424/1000000</f>
        <v>0</v>
      </c>
      <c r="AX424" s="33">
        <f t="shared" si="26"/>
        <v>0</v>
      </c>
      <c r="AY424" s="33">
        <f t="shared" si="26"/>
        <v>0</v>
      </c>
      <c r="AZ424" s="33">
        <f t="shared" si="26"/>
        <v>0</v>
      </c>
      <c r="BA424" s="33">
        <f t="shared" si="26"/>
        <v>0</v>
      </c>
      <c r="BB424" s="33"/>
      <c r="BC424" s="35">
        <f t="shared" si="27"/>
        <v>0</v>
      </c>
    </row>
    <row r="425" spans="1:55" s="10" customFormat="1" ht="16.5" customHeight="1" x14ac:dyDescent="0.2">
      <c r="A425" s="31">
        <f>ROW(B425)-2</f>
        <v>423</v>
      </c>
      <c r="B425" s="12" t="s">
        <v>564</v>
      </c>
      <c r="C425" s="13">
        <v>0</v>
      </c>
      <c r="D425" s="13"/>
      <c r="E425" s="13"/>
      <c r="F425" s="13"/>
      <c r="G425" s="14"/>
      <c r="H425" s="14"/>
      <c r="I425" s="13"/>
      <c r="J425" s="13"/>
      <c r="K425" s="14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4"/>
      <c r="Y425" s="14"/>
      <c r="Z425" s="14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4"/>
      <c r="AO425" s="14"/>
      <c r="AP425" s="14"/>
      <c r="AQ425" s="14"/>
      <c r="AR425" s="32">
        <f>IF(AT425=3,3,IF(AT425=4,5,IF(AT425=5,7,0)))</f>
        <v>0</v>
      </c>
      <c r="AS425" s="39">
        <f>SUM(C425:AQ425)</f>
        <v>0</v>
      </c>
      <c r="AT425" s="33">
        <f>COUNTIF(AX425:BC425,"&gt;0")</f>
        <v>0</v>
      </c>
      <c r="AU425" s="34" t="str">
        <f>IF(AV425&gt;0,"Yes","")</f>
        <v/>
      </c>
      <c r="AV425" s="31">
        <f>COUNTIF(C425:AR425,"M")</f>
        <v>0</v>
      </c>
      <c r="AW425" s="33">
        <f>AS425+IF(AND(AT425&gt;1,AV425&gt;0),1000,0)+IF(AT425&gt;1,500,0)+AV425/1000000</f>
        <v>0</v>
      </c>
      <c r="AX425" s="33">
        <f t="shared" ref="AX425:BA444" si="28">SUMIF(Events,AX$2,$C425:$AQ425)</f>
        <v>0</v>
      </c>
      <c r="AY425" s="33">
        <f t="shared" si="28"/>
        <v>0</v>
      </c>
      <c r="AZ425" s="33">
        <f t="shared" si="28"/>
        <v>0</v>
      </c>
      <c r="BA425" s="33">
        <f t="shared" si="28"/>
        <v>0</v>
      </c>
      <c r="BB425" s="33"/>
      <c r="BC425" s="35">
        <f t="shared" si="27"/>
        <v>0</v>
      </c>
    </row>
    <row r="426" spans="1:55" s="10" customFormat="1" ht="16.5" customHeight="1" x14ac:dyDescent="0.2">
      <c r="A426" s="31">
        <f>ROW(B426)-2</f>
        <v>424</v>
      </c>
      <c r="B426" s="12" t="s">
        <v>423</v>
      </c>
      <c r="C426" s="13"/>
      <c r="D426" s="13"/>
      <c r="E426" s="13"/>
      <c r="F426" s="13"/>
      <c r="G426" s="14"/>
      <c r="H426" s="14"/>
      <c r="I426" s="13"/>
      <c r="J426" s="13"/>
      <c r="K426" s="14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4"/>
      <c r="Y426" s="14"/>
      <c r="Z426" s="14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4"/>
      <c r="AO426" s="14"/>
      <c r="AP426" s="14"/>
      <c r="AQ426" s="14"/>
      <c r="AR426" s="32">
        <f>IF(AT426=3,3,IF(AT426=4,5,IF(AT426=5,7,0)))</f>
        <v>0</v>
      </c>
      <c r="AS426" s="39">
        <f>SUM(C426:AQ426)</f>
        <v>0</v>
      </c>
      <c r="AT426" s="33">
        <f>COUNTIF(AX426:BC426,"&gt;0")</f>
        <v>0</v>
      </c>
      <c r="AU426" s="34" t="str">
        <f>IF(AV426&gt;0,"Yes","")</f>
        <v/>
      </c>
      <c r="AV426" s="31">
        <f>COUNTIF(C426:AR426,"M")</f>
        <v>0</v>
      </c>
      <c r="AW426" s="33">
        <f>AS426+IF(AND(AT426&gt;1,AV426&gt;0),1000,0)+IF(AT426&gt;1,500,0)+AV426/1000000</f>
        <v>0</v>
      </c>
      <c r="AX426" s="33">
        <f t="shared" si="28"/>
        <v>0</v>
      </c>
      <c r="AY426" s="33">
        <f t="shared" si="28"/>
        <v>0</v>
      </c>
      <c r="AZ426" s="33">
        <f t="shared" si="28"/>
        <v>0</v>
      </c>
      <c r="BA426" s="33">
        <f t="shared" si="28"/>
        <v>0</v>
      </c>
      <c r="BB426" s="33"/>
      <c r="BC426" s="35">
        <f t="shared" si="27"/>
        <v>0</v>
      </c>
    </row>
    <row r="427" spans="1:55" s="10" customFormat="1" ht="16.5" customHeight="1" x14ac:dyDescent="0.2">
      <c r="A427" s="31">
        <f>ROW(B427)-2</f>
        <v>425</v>
      </c>
      <c r="B427" s="12" t="s">
        <v>424</v>
      </c>
      <c r="C427" s="13"/>
      <c r="D427" s="13"/>
      <c r="E427" s="13"/>
      <c r="F427" s="13"/>
      <c r="G427" s="14"/>
      <c r="H427" s="14"/>
      <c r="I427" s="13"/>
      <c r="J427" s="13"/>
      <c r="K427" s="14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4"/>
      <c r="Y427" s="14"/>
      <c r="Z427" s="14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4"/>
      <c r="AO427" s="14"/>
      <c r="AP427" s="14"/>
      <c r="AQ427" s="14"/>
      <c r="AR427" s="32">
        <f>IF(AT427=3,3,IF(AT427=4,5,IF(AT427=5,7,0)))</f>
        <v>0</v>
      </c>
      <c r="AS427" s="39">
        <f>SUM(C427:AQ427)</f>
        <v>0</v>
      </c>
      <c r="AT427" s="33">
        <f>COUNTIF(AX427:BC427,"&gt;0")</f>
        <v>0</v>
      </c>
      <c r="AU427" s="34" t="str">
        <f>IF(AV427&gt;0,"Yes","")</f>
        <v/>
      </c>
      <c r="AV427" s="31">
        <f>COUNTIF(C427:AR427,"M")</f>
        <v>0</v>
      </c>
      <c r="AW427" s="33">
        <f>AS427+IF(AND(AT427&gt;1,AV427&gt;0),1000,0)+IF(AT427&gt;1,500,0)+AV427/1000000</f>
        <v>0</v>
      </c>
      <c r="AX427" s="33">
        <f t="shared" si="28"/>
        <v>0</v>
      </c>
      <c r="AY427" s="33">
        <f t="shared" si="28"/>
        <v>0</v>
      </c>
      <c r="AZ427" s="33">
        <f t="shared" si="28"/>
        <v>0</v>
      </c>
      <c r="BA427" s="33">
        <f t="shared" si="28"/>
        <v>0</v>
      </c>
      <c r="BB427" s="33"/>
      <c r="BC427" s="35">
        <f t="shared" si="27"/>
        <v>0</v>
      </c>
    </row>
    <row r="428" spans="1:55" s="10" customFormat="1" ht="16.5" customHeight="1" x14ac:dyDescent="0.2">
      <c r="A428" s="31">
        <f>ROW(B428)-2</f>
        <v>426</v>
      </c>
      <c r="B428" s="12" t="s">
        <v>114</v>
      </c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4"/>
      <c r="Y428" s="14"/>
      <c r="Z428" s="14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4"/>
      <c r="AO428" s="14"/>
      <c r="AP428" s="14"/>
      <c r="AQ428" s="14"/>
      <c r="AR428" s="32">
        <f>IF(AT428=3,3,IF(AT428=4,5,IF(AT428=5,7,0)))</f>
        <v>0</v>
      </c>
      <c r="AS428" s="39">
        <f>SUM(C428:AQ428)</f>
        <v>0</v>
      </c>
      <c r="AT428" s="33">
        <f>COUNTIF(AX428:BC428,"&gt;0")</f>
        <v>0</v>
      </c>
      <c r="AU428" s="34" t="str">
        <f>IF(AV428&gt;0,"Yes","")</f>
        <v/>
      </c>
      <c r="AV428" s="31">
        <f>COUNTIF(C428:AR428,"M")</f>
        <v>0</v>
      </c>
      <c r="AW428" s="33">
        <f>AS428+IF(AND(AT428&gt;1,AV428&gt;0),1000,0)+IF(AT428&gt;1,500,0)+AV428/1000000</f>
        <v>0</v>
      </c>
      <c r="AX428" s="33">
        <f t="shared" si="28"/>
        <v>0</v>
      </c>
      <c r="AY428" s="33">
        <f t="shared" si="28"/>
        <v>0</v>
      </c>
      <c r="AZ428" s="33">
        <f t="shared" si="28"/>
        <v>0</v>
      </c>
      <c r="BA428" s="33">
        <f t="shared" si="28"/>
        <v>0</v>
      </c>
      <c r="BB428" s="33"/>
      <c r="BC428" s="35">
        <f t="shared" si="27"/>
        <v>0</v>
      </c>
    </row>
    <row r="429" spans="1:55" s="10" customFormat="1" ht="16.5" customHeight="1" x14ac:dyDescent="0.2">
      <c r="A429" s="31">
        <f>ROW(B429)-2</f>
        <v>427</v>
      </c>
      <c r="B429" s="12" t="s">
        <v>425</v>
      </c>
      <c r="C429" s="13"/>
      <c r="D429" s="13"/>
      <c r="E429" s="13"/>
      <c r="F429" s="13"/>
      <c r="G429" s="14"/>
      <c r="H429" s="14"/>
      <c r="I429" s="13"/>
      <c r="J429" s="13"/>
      <c r="K429" s="14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4"/>
      <c r="Y429" s="14"/>
      <c r="Z429" s="14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4"/>
      <c r="AO429" s="14"/>
      <c r="AP429" s="14"/>
      <c r="AQ429" s="14"/>
      <c r="AR429" s="32">
        <f>IF(AT429=3,3,IF(AT429=4,5,IF(AT429=5,7,0)))</f>
        <v>0</v>
      </c>
      <c r="AS429" s="39">
        <f>SUM(C429:AQ429)</f>
        <v>0</v>
      </c>
      <c r="AT429" s="33">
        <f>COUNTIF(AX429:BC429,"&gt;0")</f>
        <v>0</v>
      </c>
      <c r="AU429" s="34" t="str">
        <f>IF(AV429&gt;0,"Yes","")</f>
        <v/>
      </c>
      <c r="AV429" s="31">
        <f>COUNTIF(C429:AR429,"M")</f>
        <v>0</v>
      </c>
      <c r="AW429" s="33">
        <f>AS429+IF(AND(AT429&gt;1,AV429&gt;0),1000,0)+IF(AT429&gt;1,500,0)+AV429/1000000</f>
        <v>0</v>
      </c>
      <c r="AX429" s="33">
        <f t="shared" si="28"/>
        <v>0</v>
      </c>
      <c r="AY429" s="33">
        <f t="shared" si="28"/>
        <v>0</v>
      </c>
      <c r="AZ429" s="33">
        <f t="shared" si="28"/>
        <v>0</v>
      </c>
      <c r="BA429" s="33">
        <f t="shared" si="28"/>
        <v>0</v>
      </c>
      <c r="BB429" s="33"/>
      <c r="BC429" s="35">
        <f t="shared" si="27"/>
        <v>0</v>
      </c>
    </row>
    <row r="430" spans="1:55" s="10" customFormat="1" ht="16.5" customHeight="1" x14ac:dyDescent="0.2">
      <c r="A430" s="31">
        <f>ROW(B430)-2</f>
        <v>428</v>
      </c>
      <c r="B430" s="12" t="s">
        <v>426</v>
      </c>
      <c r="C430" s="13"/>
      <c r="D430" s="13"/>
      <c r="E430" s="13"/>
      <c r="F430" s="13"/>
      <c r="G430" s="14"/>
      <c r="H430" s="14"/>
      <c r="I430" s="13"/>
      <c r="J430" s="13"/>
      <c r="K430" s="14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4"/>
      <c r="Y430" s="14"/>
      <c r="Z430" s="14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4"/>
      <c r="AO430" s="14"/>
      <c r="AP430" s="14"/>
      <c r="AQ430" s="14"/>
      <c r="AR430" s="32">
        <f>IF(AT430=3,3,IF(AT430=4,5,IF(AT430=5,7,0)))</f>
        <v>0</v>
      </c>
      <c r="AS430" s="39">
        <f>SUM(C430:AQ430)</f>
        <v>0</v>
      </c>
      <c r="AT430" s="33">
        <f>COUNTIF(AX430:BC430,"&gt;0")</f>
        <v>0</v>
      </c>
      <c r="AU430" s="34" t="str">
        <f>IF(AV430&gt;0,"Yes","")</f>
        <v/>
      </c>
      <c r="AV430" s="31">
        <f>COUNTIF(C430:AR430,"M")</f>
        <v>0</v>
      </c>
      <c r="AW430" s="33">
        <f>AS430+IF(AND(AT430&gt;1,AV430&gt;0),1000,0)+IF(AT430&gt;1,500,0)+AV430/1000000</f>
        <v>0</v>
      </c>
      <c r="AX430" s="33">
        <f t="shared" si="28"/>
        <v>0</v>
      </c>
      <c r="AY430" s="33">
        <f t="shared" si="28"/>
        <v>0</v>
      </c>
      <c r="AZ430" s="33">
        <f t="shared" si="28"/>
        <v>0</v>
      </c>
      <c r="BA430" s="33">
        <f t="shared" si="28"/>
        <v>0</v>
      </c>
      <c r="BB430" s="33"/>
      <c r="BC430" s="35">
        <f t="shared" si="27"/>
        <v>0</v>
      </c>
    </row>
    <row r="431" spans="1:55" s="10" customFormat="1" ht="16.5" customHeight="1" x14ac:dyDescent="0.2">
      <c r="A431" s="31">
        <f>ROW(B431)-2</f>
        <v>429</v>
      </c>
      <c r="B431" s="12" t="s">
        <v>543</v>
      </c>
      <c r="C431" s="13"/>
      <c r="D431" s="13"/>
      <c r="E431" s="13"/>
      <c r="F431" s="13"/>
      <c r="G431" s="14"/>
      <c r="H431" s="14"/>
      <c r="I431" s="13"/>
      <c r="J431" s="13"/>
      <c r="K431" s="14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4"/>
      <c r="Y431" s="14"/>
      <c r="Z431" s="14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4"/>
      <c r="AO431" s="14"/>
      <c r="AP431" s="14"/>
      <c r="AQ431" s="14"/>
      <c r="AR431" s="32"/>
      <c r="AS431" s="39">
        <f>SUM(C431:AQ431)</f>
        <v>0</v>
      </c>
      <c r="AT431" s="33">
        <f>COUNTIF(AX431:BC431,"&gt;0")</f>
        <v>0</v>
      </c>
      <c r="AU431" s="34"/>
      <c r="AV431" s="31">
        <f>COUNTIF(C431:AR431,"M")</f>
        <v>0</v>
      </c>
      <c r="AW431" s="33">
        <f>AS431+IF(AND(AT431&gt;1,AV431&gt;0),1000,0)+IF(AT431&gt;1,500,0)+AV431/1000000</f>
        <v>0</v>
      </c>
      <c r="AX431" s="33">
        <f t="shared" si="28"/>
        <v>0</v>
      </c>
      <c r="AY431" s="33">
        <f t="shared" si="28"/>
        <v>0</v>
      </c>
      <c r="AZ431" s="33">
        <f t="shared" si="28"/>
        <v>0</v>
      </c>
      <c r="BA431" s="33">
        <f t="shared" si="28"/>
        <v>0</v>
      </c>
      <c r="BB431" s="33"/>
      <c r="BC431" s="35">
        <f t="shared" si="27"/>
        <v>0</v>
      </c>
    </row>
    <row r="432" spans="1:55" s="10" customFormat="1" ht="16.5" customHeight="1" x14ac:dyDescent="0.2">
      <c r="A432" s="31">
        <f>ROW(B432)-2</f>
        <v>430</v>
      </c>
      <c r="B432" s="12" t="s">
        <v>64</v>
      </c>
      <c r="C432" s="13"/>
      <c r="D432" s="13"/>
      <c r="E432" s="13"/>
      <c r="F432" s="13"/>
      <c r="G432" s="14"/>
      <c r="H432" s="14"/>
      <c r="I432" s="13"/>
      <c r="J432" s="13"/>
      <c r="K432" s="14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4"/>
      <c r="Y432" s="14"/>
      <c r="Z432" s="14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4"/>
      <c r="AO432" s="14"/>
      <c r="AP432" s="14"/>
      <c r="AQ432" s="14"/>
      <c r="AR432" s="32">
        <f>IF(AT432=3,3,IF(AT432=4,5,IF(AT432=5,7,0)))</f>
        <v>0</v>
      </c>
      <c r="AS432" s="39">
        <f>SUM(C432:AQ432)</f>
        <v>0</v>
      </c>
      <c r="AT432" s="33">
        <f>COUNTIF(AX432:BC432,"&gt;0")</f>
        <v>0</v>
      </c>
      <c r="AU432" s="34" t="str">
        <f>IF(AV432&gt;0,"Yes","")</f>
        <v/>
      </c>
      <c r="AV432" s="31">
        <f>COUNTIF(C432:AR432,"M")</f>
        <v>0</v>
      </c>
      <c r="AW432" s="33">
        <f>AS432+IF(AND(AT432&gt;1,AV432&gt;0),1000,0)+IF(AT432&gt;1,500,0)+AV432/1000000</f>
        <v>0</v>
      </c>
      <c r="AX432" s="33">
        <f t="shared" si="28"/>
        <v>0</v>
      </c>
      <c r="AY432" s="33">
        <f t="shared" si="28"/>
        <v>0</v>
      </c>
      <c r="AZ432" s="33">
        <f t="shared" si="28"/>
        <v>0</v>
      </c>
      <c r="BA432" s="33">
        <f t="shared" si="28"/>
        <v>0</v>
      </c>
      <c r="BB432" s="33"/>
      <c r="BC432" s="35">
        <f t="shared" si="27"/>
        <v>0</v>
      </c>
    </row>
    <row r="433" spans="1:55" s="10" customFormat="1" ht="16.5" customHeight="1" x14ac:dyDescent="0.2">
      <c r="A433" s="31">
        <f>ROW(B433)-2</f>
        <v>431</v>
      </c>
      <c r="B433" s="12" t="s">
        <v>82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4"/>
      <c r="Y433" s="14"/>
      <c r="Z433" s="14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4"/>
      <c r="AO433" s="14"/>
      <c r="AP433" s="14"/>
      <c r="AQ433" s="14"/>
      <c r="AR433" s="32">
        <f>IF(AT433=3,3,IF(AT433=4,5,IF(AT433=5,7,0)))</f>
        <v>0</v>
      </c>
      <c r="AS433" s="39">
        <f>SUM(C433:AQ433)</f>
        <v>0</v>
      </c>
      <c r="AT433" s="33">
        <f>COUNTIF(AX433:BC433,"&gt;0")</f>
        <v>0</v>
      </c>
      <c r="AU433" s="34" t="str">
        <f>IF(AV433&gt;0,"Yes","")</f>
        <v/>
      </c>
      <c r="AV433" s="31">
        <f>COUNTIF(C433:AR433,"M")</f>
        <v>0</v>
      </c>
      <c r="AW433" s="33">
        <f>AS433+IF(AND(AT433&gt;1,AV433&gt;0),1000,0)+IF(AT433&gt;1,500,0)+AV433/1000000</f>
        <v>0</v>
      </c>
      <c r="AX433" s="33">
        <f t="shared" si="28"/>
        <v>0</v>
      </c>
      <c r="AY433" s="33">
        <f t="shared" si="28"/>
        <v>0</v>
      </c>
      <c r="AZ433" s="33">
        <f t="shared" si="28"/>
        <v>0</v>
      </c>
      <c r="BA433" s="33">
        <f t="shared" si="28"/>
        <v>0</v>
      </c>
      <c r="BB433" s="33"/>
      <c r="BC433" s="35">
        <f t="shared" si="27"/>
        <v>0</v>
      </c>
    </row>
    <row r="434" spans="1:55" s="10" customFormat="1" ht="16.5" customHeight="1" x14ac:dyDescent="0.2">
      <c r="A434" s="31">
        <f>ROW(B434)-2</f>
        <v>432</v>
      </c>
      <c r="B434" s="12" t="s">
        <v>427</v>
      </c>
      <c r="C434" s="13"/>
      <c r="D434" s="13"/>
      <c r="E434" s="13"/>
      <c r="F434" s="13"/>
      <c r="G434" s="14"/>
      <c r="H434" s="14"/>
      <c r="I434" s="13"/>
      <c r="J434" s="13"/>
      <c r="K434" s="14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4"/>
      <c r="Y434" s="14"/>
      <c r="Z434" s="14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4"/>
      <c r="AO434" s="14"/>
      <c r="AP434" s="14"/>
      <c r="AQ434" s="14"/>
      <c r="AR434" s="32">
        <f>IF(AT434=3,3,IF(AT434=4,5,IF(AT434=5,7,0)))</f>
        <v>0</v>
      </c>
      <c r="AS434" s="39">
        <f>SUM(C434:AQ434)</f>
        <v>0</v>
      </c>
      <c r="AT434" s="33">
        <f>COUNTIF(AX434:BC434,"&gt;0")</f>
        <v>0</v>
      </c>
      <c r="AU434" s="34" t="str">
        <f>IF(AV434&gt;0,"Yes","")</f>
        <v/>
      </c>
      <c r="AV434" s="31">
        <f>COUNTIF(C434:AR434,"M")</f>
        <v>0</v>
      </c>
      <c r="AW434" s="33">
        <f>AS434+IF(AND(AT434&gt;1,AV434&gt;0),1000,0)+IF(AT434&gt;1,500,0)+AV434/1000000</f>
        <v>0</v>
      </c>
      <c r="AX434" s="33">
        <f t="shared" si="28"/>
        <v>0</v>
      </c>
      <c r="AY434" s="33">
        <f t="shared" si="28"/>
        <v>0</v>
      </c>
      <c r="AZ434" s="33">
        <f t="shared" si="28"/>
        <v>0</v>
      </c>
      <c r="BA434" s="33">
        <f t="shared" si="28"/>
        <v>0</v>
      </c>
      <c r="BB434" s="33"/>
      <c r="BC434" s="35">
        <f t="shared" si="27"/>
        <v>0</v>
      </c>
    </row>
    <row r="435" spans="1:55" s="10" customFormat="1" ht="16.5" customHeight="1" x14ac:dyDescent="0.2">
      <c r="A435" s="31">
        <f>ROW(B435)-2</f>
        <v>433</v>
      </c>
      <c r="B435" s="12" t="s">
        <v>428</v>
      </c>
      <c r="C435" s="13"/>
      <c r="D435" s="13"/>
      <c r="E435" s="13"/>
      <c r="F435" s="13"/>
      <c r="G435" s="14"/>
      <c r="H435" s="14"/>
      <c r="I435" s="13"/>
      <c r="J435" s="13"/>
      <c r="K435" s="14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4"/>
      <c r="Y435" s="14"/>
      <c r="Z435" s="14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4"/>
      <c r="AO435" s="14"/>
      <c r="AP435" s="14"/>
      <c r="AQ435" s="14"/>
      <c r="AR435" s="32">
        <f>IF(AT435=3,3,IF(AT435=4,5,IF(AT435=5,7,0)))</f>
        <v>0</v>
      </c>
      <c r="AS435" s="39">
        <f>SUM(C435:AQ435)</f>
        <v>0</v>
      </c>
      <c r="AT435" s="33">
        <f>COUNTIF(AX435:BC435,"&gt;0")</f>
        <v>0</v>
      </c>
      <c r="AU435" s="34" t="str">
        <f>IF(AV435&gt;0,"Yes","")</f>
        <v/>
      </c>
      <c r="AV435" s="31">
        <f>COUNTIF(C435:AR435,"M")</f>
        <v>0</v>
      </c>
      <c r="AW435" s="33">
        <f>AS435+IF(AND(AT435&gt;1,AV435&gt;0),1000,0)+IF(AT435&gt;1,500,0)+AV435/1000000</f>
        <v>0</v>
      </c>
      <c r="AX435" s="33">
        <f t="shared" si="28"/>
        <v>0</v>
      </c>
      <c r="AY435" s="33">
        <f t="shared" si="28"/>
        <v>0</v>
      </c>
      <c r="AZ435" s="33">
        <f t="shared" si="28"/>
        <v>0</v>
      </c>
      <c r="BA435" s="33">
        <f t="shared" si="28"/>
        <v>0</v>
      </c>
      <c r="BB435" s="33"/>
      <c r="BC435" s="35">
        <f t="shared" si="27"/>
        <v>0</v>
      </c>
    </row>
    <row r="436" spans="1:55" s="10" customFormat="1" ht="16.5" customHeight="1" x14ac:dyDescent="0.2">
      <c r="A436" s="31">
        <f>ROW(B436)-2</f>
        <v>434</v>
      </c>
      <c r="B436" s="12" t="s">
        <v>429</v>
      </c>
      <c r="C436" s="13"/>
      <c r="D436" s="13"/>
      <c r="E436" s="13"/>
      <c r="F436" s="13"/>
      <c r="G436" s="14"/>
      <c r="H436" s="14"/>
      <c r="I436" s="13"/>
      <c r="J436" s="13"/>
      <c r="K436" s="14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4"/>
      <c r="Y436" s="14"/>
      <c r="Z436" s="14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4"/>
      <c r="AO436" s="14"/>
      <c r="AP436" s="14"/>
      <c r="AQ436" s="14"/>
      <c r="AR436" s="32">
        <f>IF(AT436=3,3,IF(AT436=4,5,IF(AT436=5,7,0)))</f>
        <v>0</v>
      </c>
      <c r="AS436" s="39">
        <f>SUM(C436:AQ436)</f>
        <v>0</v>
      </c>
      <c r="AT436" s="33">
        <f>COUNTIF(AX436:BC436,"&gt;0")</f>
        <v>0</v>
      </c>
      <c r="AU436" s="34" t="str">
        <f>IF(AV436&gt;0,"Yes","")</f>
        <v/>
      </c>
      <c r="AV436" s="31">
        <f>COUNTIF(C436:AR436,"M")</f>
        <v>0</v>
      </c>
      <c r="AW436" s="33">
        <f>AS436+IF(AND(AT436&gt;1,AV436&gt;0),1000,0)+IF(AT436&gt;1,500,0)+AV436/1000000</f>
        <v>0</v>
      </c>
      <c r="AX436" s="33">
        <f t="shared" si="28"/>
        <v>0</v>
      </c>
      <c r="AY436" s="33">
        <f t="shared" si="28"/>
        <v>0</v>
      </c>
      <c r="AZ436" s="33">
        <f t="shared" si="28"/>
        <v>0</v>
      </c>
      <c r="BA436" s="33">
        <f t="shared" si="28"/>
        <v>0</v>
      </c>
      <c r="BB436" s="33"/>
      <c r="BC436" s="35">
        <f t="shared" si="27"/>
        <v>0</v>
      </c>
    </row>
    <row r="437" spans="1:55" s="10" customFormat="1" ht="16.5" customHeight="1" x14ac:dyDescent="0.2">
      <c r="A437" s="31">
        <f>ROW(B437)-2</f>
        <v>435</v>
      </c>
      <c r="B437" s="12" t="s">
        <v>430</v>
      </c>
      <c r="C437" s="13"/>
      <c r="D437" s="13"/>
      <c r="E437" s="13"/>
      <c r="F437" s="13"/>
      <c r="G437" s="14"/>
      <c r="H437" s="14"/>
      <c r="I437" s="13"/>
      <c r="J437" s="13"/>
      <c r="K437" s="14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4"/>
      <c r="Y437" s="14"/>
      <c r="Z437" s="14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4"/>
      <c r="AO437" s="14"/>
      <c r="AP437" s="14"/>
      <c r="AQ437" s="14"/>
      <c r="AR437" s="32">
        <f>IF(AT437=3,3,IF(AT437=4,5,IF(AT437=5,7,0)))</f>
        <v>0</v>
      </c>
      <c r="AS437" s="39">
        <f>SUM(C437:AQ437)</f>
        <v>0</v>
      </c>
      <c r="AT437" s="33">
        <f>COUNTIF(AX437:BC437,"&gt;0")</f>
        <v>0</v>
      </c>
      <c r="AU437" s="34" t="str">
        <f>IF(AV437&gt;0,"Yes","")</f>
        <v/>
      </c>
      <c r="AV437" s="31">
        <f>COUNTIF(C437:AR437,"M")</f>
        <v>0</v>
      </c>
      <c r="AW437" s="33">
        <f>AS437+IF(AND(AT437&gt;1,AV437&gt;0),1000,0)+IF(AT437&gt;1,500,0)+AV437/1000000</f>
        <v>0</v>
      </c>
      <c r="AX437" s="33">
        <f t="shared" si="28"/>
        <v>0</v>
      </c>
      <c r="AY437" s="33">
        <f t="shared" si="28"/>
        <v>0</v>
      </c>
      <c r="AZ437" s="33">
        <f t="shared" si="28"/>
        <v>0</v>
      </c>
      <c r="BA437" s="33">
        <f t="shared" si="28"/>
        <v>0</v>
      </c>
      <c r="BB437" s="33"/>
      <c r="BC437" s="35">
        <f t="shared" si="27"/>
        <v>0</v>
      </c>
    </row>
    <row r="438" spans="1:55" s="10" customFormat="1" ht="16.5" customHeight="1" x14ac:dyDescent="0.2">
      <c r="A438" s="31">
        <f>ROW(B438)-2</f>
        <v>436</v>
      </c>
      <c r="B438" s="12" t="s">
        <v>431</v>
      </c>
      <c r="C438" s="13"/>
      <c r="D438" s="13"/>
      <c r="E438" s="13"/>
      <c r="F438" s="13"/>
      <c r="G438" s="14"/>
      <c r="H438" s="14"/>
      <c r="I438" s="13"/>
      <c r="J438" s="13"/>
      <c r="K438" s="14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4"/>
      <c r="Y438" s="14"/>
      <c r="Z438" s="14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4"/>
      <c r="AO438" s="14"/>
      <c r="AP438" s="14"/>
      <c r="AQ438" s="14"/>
      <c r="AR438" s="32">
        <f>IF(AT438=3,3,IF(AT438=4,5,IF(AT438=5,7,0)))</f>
        <v>0</v>
      </c>
      <c r="AS438" s="39">
        <f>SUM(C438:AQ438)</f>
        <v>0</v>
      </c>
      <c r="AT438" s="33">
        <f>COUNTIF(AX438:BC438,"&gt;0")</f>
        <v>0</v>
      </c>
      <c r="AU438" s="34" t="str">
        <f>IF(AV438&gt;0,"Yes","")</f>
        <v/>
      </c>
      <c r="AV438" s="31">
        <f>COUNTIF(C438:AR438,"M")</f>
        <v>0</v>
      </c>
      <c r="AW438" s="33">
        <f>AS438+IF(AND(AT438&gt;1,AV438&gt;0),1000,0)+IF(AT438&gt;1,500,0)+AV438/1000000</f>
        <v>0</v>
      </c>
      <c r="AX438" s="33">
        <f t="shared" si="28"/>
        <v>0</v>
      </c>
      <c r="AY438" s="33">
        <f t="shared" si="28"/>
        <v>0</v>
      </c>
      <c r="AZ438" s="33">
        <f t="shared" si="28"/>
        <v>0</v>
      </c>
      <c r="BA438" s="33">
        <f t="shared" si="28"/>
        <v>0</v>
      </c>
      <c r="BB438" s="33"/>
      <c r="BC438" s="35">
        <f t="shared" si="27"/>
        <v>0</v>
      </c>
    </row>
    <row r="439" spans="1:55" s="10" customFormat="1" ht="16.5" customHeight="1" x14ac:dyDescent="0.2">
      <c r="A439" s="31">
        <f>ROW(B439)-2</f>
        <v>437</v>
      </c>
      <c r="B439" s="12" t="s">
        <v>432</v>
      </c>
      <c r="C439" s="13"/>
      <c r="D439" s="13"/>
      <c r="E439" s="13"/>
      <c r="F439" s="13"/>
      <c r="G439" s="14"/>
      <c r="H439" s="14"/>
      <c r="I439" s="13"/>
      <c r="J439" s="13"/>
      <c r="K439" s="14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4"/>
      <c r="Y439" s="14"/>
      <c r="Z439" s="14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4"/>
      <c r="AO439" s="14"/>
      <c r="AP439" s="14"/>
      <c r="AQ439" s="14"/>
      <c r="AR439" s="32">
        <f>IF(AT439=3,3,IF(AT439=4,5,IF(AT439=5,7,0)))</f>
        <v>0</v>
      </c>
      <c r="AS439" s="39">
        <f>SUM(C439:AQ439)</f>
        <v>0</v>
      </c>
      <c r="AT439" s="33">
        <f>COUNTIF(AX439:BC439,"&gt;0")</f>
        <v>0</v>
      </c>
      <c r="AU439" s="34" t="str">
        <f>IF(AV439&gt;0,"Yes","")</f>
        <v/>
      </c>
      <c r="AV439" s="31">
        <f>COUNTIF(C439:AR439,"M")</f>
        <v>0</v>
      </c>
      <c r="AW439" s="33">
        <f>AS439+IF(AND(AT439&gt;1,AV439&gt;0),1000,0)+IF(AT439&gt;1,500,0)+AV439/1000000</f>
        <v>0</v>
      </c>
      <c r="AX439" s="33">
        <f t="shared" si="28"/>
        <v>0</v>
      </c>
      <c r="AY439" s="33">
        <f t="shared" si="28"/>
        <v>0</v>
      </c>
      <c r="AZ439" s="33">
        <f t="shared" si="28"/>
        <v>0</v>
      </c>
      <c r="BA439" s="33">
        <f t="shared" si="28"/>
        <v>0</v>
      </c>
      <c r="BB439" s="33"/>
      <c r="BC439" s="35">
        <f t="shared" si="27"/>
        <v>0</v>
      </c>
    </row>
    <row r="440" spans="1:55" s="10" customFormat="1" ht="16.5" customHeight="1" x14ac:dyDescent="0.2">
      <c r="A440" s="31">
        <f>ROW(B440)-2</f>
        <v>438</v>
      </c>
      <c r="B440" s="12" t="s">
        <v>157</v>
      </c>
      <c r="C440" s="13"/>
      <c r="D440" s="13"/>
      <c r="E440" s="13"/>
      <c r="F440" s="13"/>
      <c r="G440" s="14"/>
      <c r="H440" s="14"/>
      <c r="I440" s="13"/>
      <c r="J440" s="13"/>
      <c r="K440" s="14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4"/>
      <c r="Y440" s="14"/>
      <c r="Z440" s="14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4"/>
      <c r="AO440" s="14"/>
      <c r="AP440" s="14"/>
      <c r="AQ440" s="14"/>
      <c r="AR440" s="32">
        <f>IF(AT440=3,3,IF(AT440=4,5,IF(AT440=5,7,0)))</f>
        <v>0</v>
      </c>
      <c r="AS440" s="39">
        <f>SUM(C440:AQ440)</f>
        <v>0</v>
      </c>
      <c r="AT440" s="33">
        <f>COUNTIF(AX440:BC440,"&gt;0")</f>
        <v>0</v>
      </c>
      <c r="AU440" s="34" t="str">
        <f>IF(AV440&gt;0,"Yes","")</f>
        <v/>
      </c>
      <c r="AV440" s="31">
        <f>COUNTIF(C440:AR440,"M")</f>
        <v>0</v>
      </c>
      <c r="AW440" s="33">
        <f>AS440+IF(AND(AT440&gt;1,AV440&gt;0),1000,0)+IF(AT440&gt;1,500,0)+AV440/1000000</f>
        <v>0</v>
      </c>
      <c r="AX440" s="33">
        <f t="shared" si="28"/>
        <v>0</v>
      </c>
      <c r="AY440" s="33">
        <f t="shared" si="28"/>
        <v>0</v>
      </c>
      <c r="AZ440" s="33">
        <f t="shared" si="28"/>
        <v>0</v>
      </c>
      <c r="BA440" s="33">
        <f t="shared" si="28"/>
        <v>0</v>
      </c>
      <c r="BB440" s="33"/>
      <c r="BC440" s="35">
        <f t="shared" si="27"/>
        <v>0</v>
      </c>
    </row>
    <row r="441" spans="1:55" s="10" customFormat="1" ht="16.5" customHeight="1" x14ac:dyDescent="0.2">
      <c r="A441" s="31">
        <f>ROW(B441)-2</f>
        <v>439</v>
      </c>
      <c r="B441" s="12" t="s">
        <v>433</v>
      </c>
      <c r="C441" s="13"/>
      <c r="D441" s="13"/>
      <c r="E441" s="13"/>
      <c r="F441" s="13"/>
      <c r="G441" s="14"/>
      <c r="H441" s="14"/>
      <c r="I441" s="13"/>
      <c r="J441" s="13"/>
      <c r="K441" s="14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4"/>
      <c r="Y441" s="14"/>
      <c r="Z441" s="14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4"/>
      <c r="AO441" s="14"/>
      <c r="AP441" s="14"/>
      <c r="AQ441" s="14"/>
      <c r="AR441" s="32">
        <f>IF(AT441=3,3,IF(AT441=4,5,IF(AT441=5,7,0)))</f>
        <v>0</v>
      </c>
      <c r="AS441" s="39">
        <f>SUM(C441:AQ441)</f>
        <v>0</v>
      </c>
      <c r="AT441" s="33">
        <f>COUNTIF(AX441:BC441,"&gt;0")</f>
        <v>0</v>
      </c>
      <c r="AU441" s="34" t="str">
        <f>IF(AV441&gt;0,"Yes","")</f>
        <v/>
      </c>
      <c r="AV441" s="31">
        <f>COUNTIF(C441:AR441,"M")</f>
        <v>0</v>
      </c>
      <c r="AW441" s="33">
        <f>AS441+IF(AND(AT441&gt;1,AV441&gt;0),1000,0)+IF(AT441&gt;1,500,0)+AV441/1000000</f>
        <v>0</v>
      </c>
      <c r="AX441" s="33">
        <f t="shared" si="28"/>
        <v>0</v>
      </c>
      <c r="AY441" s="33">
        <f t="shared" si="28"/>
        <v>0</v>
      </c>
      <c r="AZ441" s="33">
        <f t="shared" si="28"/>
        <v>0</v>
      </c>
      <c r="BA441" s="33">
        <f t="shared" si="28"/>
        <v>0</v>
      </c>
      <c r="BB441" s="33"/>
      <c r="BC441" s="35">
        <f t="shared" si="27"/>
        <v>0</v>
      </c>
    </row>
    <row r="442" spans="1:55" s="10" customFormat="1" ht="16.5" customHeight="1" x14ac:dyDescent="0.2">
      <c r="A442" s="31">
        <f>ROW(B442)-2</f>
        <v>440</v>
      </c>
      <c r="B442" s="12" t="s">
        <v>209</v>
      </c>
      <c r="C442" s="13"/>
      <c r="D442" s="13"/>
      <c r="E442" s="13"/>
      <c r="F442" s="13"/>
      <c r="G442" s="14"/>
      <c r="H442" s="14"/>
      <c r="I442" s="13"/>
      <c r="J442" s="13"/>
      <c r="K442" s="14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4"/>
      <c r="Y442" s="14"/>
      <c r="Z442" s="14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4"/>
      <c r="AO442" s="14"/>
      <c r="AP442" s="14"/>
      <c r="AQ442" s="14"/>
      <c r="AR442" s="32">
        <f>IF(AT442=3,3,IF(AT442=4,5,IF(AT442=5,7,0)))</f>
        <v>0</v>
      </c>
      <c r="AS442" s="39">
        <f>SUM(C442:AQ442)</f>
        <v>0</v>
      </c>
      <c r="AT442" s="33">
        <f>COUNTIF(AX442:BC442,"&gt;0")</f>
        <v>0</v>
      </c>
      <c r="AU442" s="34" t="str">
        <f>IF(AV442&gt;0,"Yes","")</f>
        <v/>
      </c>
      <c r="AV442" s="31">
        <f>COUNTIF(C442:AR442,"M")</f>
        <v>0</v>
      </c>
      <c r="AW442" s="33">
        <f>AS442+IF(AND(AT442&gt;1,AV442&gt;0),1000,0)+IF(AT442&gt;1,500,0)+AV442/1000000</f>
        <v>0</v>
      </c>
      <c r="AX442" s="33">
        <f t="shared" si="28"/>
        <v>0</v>
      </c>
      <c r="AY442" s="33">
        <f t="shared" si="28"/>
        <v>0</v>
      </c>
      <c r="AZ442" s="33">
        <f t="shared" si="28"/>
        <v>0</v>
      </c>
      <c r="BA442" s="33">
        <f t="shared" si="28"/>
        <v>0</v>
      </c>
      <c r="BB442" s="33"/>
      <c r="BC442" s="35">
        <f t="shared" si="27"/>
        <v>0</v>
      </c>
    </row>
    <row r="443" spans="1:55" s="10" customFormat="1" ht="16.5" customHeight="1" x14ac:dyDescent="0.2">
      <c r="A443" s="31">
        <f>ROW(B443)-2</f>
        <v>441</v>
      </c>
      <c r="B443" s="12" t="s">
        <v>434</v>
      </c>
      <c r="C443" s="13"/>
      <c r="D443" s="13"/>
      <c r="E443" s="13"/>
      <c r="F443" s="13"/>
      <c r="G443" s="14"/>
      <c r="H443" s="14"/>
      <c r="I443" s="13"/>
      <c r="J443" s="13"/>
      <c r="K443" s="14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4"/>
      <c r="Y443" s="14"/>
      <c r="Z443" s="14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4"/>
      <c r="AO443" s="14"/>
      <c r="AP443" s="14"/>
      <c r="AQ443" s="14"/>
      <c r="AR443" s="32">
        <f>IF(AT443=3,3,IF(AT443=4,5,IF(AT443=5,7,0)))</f>
        <v>0</v>
      </c>
      <c r="AS443" s="39">
        <f>SUM(C443:AQ443)</f>
        <v>0</v>
      </c>
      <c r="AT443" s="33">
        <f>COUNTIF(AX443:BC443,"&gt;0")</f>
        <v>0</v>
      </c>
      <c r="AU443" s="34" t="str">
        <f>IF(AV443&gt;0,"Yes","")</f>
        <v/>
      </c>
      <c r="AV443" s="31">
        <f>COUNTIF(C443:AR443,"M")</f>
        <v>0</v>
      </c>
      <c r="AW443" s="33">
        <f>AS443+IF(AND(AT443&gt;1,AV443&gt;0),1000,0)+IF(AT443&gt;1,500,0)+AV443/1000000</f>
        <v>0</v>
      </c>
      <c r="AX443" s="33">
        <f t="shared" si="28"/>
        <v>0</v>
      </c>
      <c r="AY443" s="33">
        <f t="shared" si="28"/>
        <v>0</v>
      </c>
      <c r="AZ443" s="33">
        <f t="shared" si="28"/>
        <v>0</v>
      </c>
      <c r="BA443" s="33">
        <f t="shared" si="28"/>
        <v>0</v>
      </c>
      <c r="BB443" s="33"/>
      <c r="BC443" s="35">
        <f t="shared" si="27"/>
        <v>0</v>
      </c>
    </row>
    <row r="444" spans="1:55" s="10" customFormat="1" ht="16.5" customHeight="1" x14ac:dyDescent="0.2">
      <c r="A444" s="31">
        <f>ROW(B444)-2</f>
        <v>442</v>
      </c>
      <c r="B444" s="12" t="s">
        <v>435</v>
      </c>
      <c r="C444" s="13"/>
      <c r="D444" s="13"/>
      <c r="E444" s="13"/>
      <c r="F444" s="13"/>
      <c r="G444" s="14"/>
      <c r="H444" s="14"/>
      <c r="I444" s="13"/>
      <c r="J444" s="13"/>
      <c r="K444" s="14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4"/>
      <c r="Y444" s="14"/>
      <c r="Z444" s="14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4"/>
      <c r="AO444" s="14"/>
      <c r="AP444" s="14"/>
      <c r="AQ444" s="14"/>
      <c r="AR444" s="32">
        <f>IF(AT444=3,3,IF(AT444=4,5,IF(AT444=5,7,0)))</f>
        <v>0</v>
      </c>
      <c r="AS444" s="39">
        <f>SUM(C444:AQ444)</f>
        <v>0</v>
      </c>
      <c r="AT444" s="33">
        <f>COUNTIF(AX444:BC444,"&gt;0")</f>
        <v>0</v>
      </c>
      <c r="AU444" s="34" t="str">
        <f>IF(AV444&gt;0,"Yes","")</f>
        <v/>
      </c>
      <c r="AV444" s="31">
        <f>COUNTIF(C444:AR444,"M")</f>
        <v>0</v>
      </c>
      <c r="AW444" s="33">
        <f>AS444+IF(AND(AT444&gt;1,AV444&gt;0),1000,0)+IF(AT444&gt;1,500,0)+AV444/1000000</f>
        <v>0</v>
      </c>
      <c r="AX444" s="33">
        <f t="shared" si="28"/>
        <v>0</v>
      </c>
      <c r="AY444" s="33">
        <f t="shared" si="28"/>
        <v>0</v>
      </c>
      <c r="AZ444" s="33">
        <f t="shared" si="28"/>
        <v>0</v>
      </c>
      <c r="BA444" s="33">
        <f t="shared" si="28"/>
        <v>0</v>
      </c>
      <c r="BB444" s="33"/>
      <c r="BC444" s="35">
        <f t="shared" si="27"/>
        <v>0</v>
      </c>
    </row>
    <row r="445" spans="1:55" s="10" customFormat="1" ht="16.5" customHeight="1" x14ac:dyDescent="0.2">
      <c r="A445" s="31">
        <f>ROW(B445)-2</f>
        <v>443</v>
      </c>
      <c r="B445" s="12" t="s">
        <v>436</v>
      </c>
      <c r="C445" s="13"/>
      <c r="D445" s="13"/>
      <c r="E445" s="13"/>
      <c r="F445" s="13"/>
      <c r="G445" s="14"/>
      <c r="H445" s="14"/>
      <c r="I445" s="13"/>
      <c r="J445" s="13"/>
      <c r="K445" s="14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4"/>
      <c r="Y445" s="14"/>
      <c r="Z445" s="14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4"/>
      <c r="AO445" s="14"/>
      <c r="AP445" s="14"/>
      <c r="AQ445" s="14"/>
      <c r="AR445" s="32">
        <f>IF(AT445=3,3,IF(AT445=4,5,IF(AT445=5,7,0)))</f>
        <v>0</v>
      </c>
      <c r="AS445" s="39">
        <f>SUM(C445:AQ445)</f>
        <v>0</v>
      </c>
      <c r="AT445" s="33">
        <f>COUNTIF(AX445:BC445,"&gt;0")</f>
        <v>0</v>
      </c>
      <c r="AU445" s="34" t="str">
        <f>IF(AV445&gt;0,"Yes","")</f>
        <v/>
      </c>
      <c r="AV445" s="31">
        <f>COUNTIF(C445:AR445,"M")</f>
        <v>0</v>
      </c>
      <c r="AW445" s="33">
        <f>AS445+IF(AND(AT445&gt;1,AV445&gt;0),1000,0)+IF(AT445&gt;1,500,0)+AV445/1000000</f>
        <v>0</v>
      </c>
      <c r="AX445" s="33">
        <f t="shared" ref="AX445:BA464" si="29">SUMIF(Events,AX$2,$C445:$AQ445)</f>
        <v>0</v>
      </c>
      <c r="AY445" s="33">
        <f t="shared" si="29"/>
        <v>0</v>
      </c>
      <c r="AZ445" s="33">
        <f t="shared" si="29"/>
        <v>0</v>
      </c>
      <c r="BA445" s="33">
        <f t="shared" si="29"/>
        <v>0</v>
      </c>
      <c r="BB445" s="33"/>
      <c r="BC445" s="35">
        <f t="shared" si="27"/>
        <v>0</v>
      </c>
    </row>
    <row r="446" spans="1:55" s="10" customFormat="1" ht="16.5" customHeight="1" x14ac:dyDescent="0.2">
      <c r="A446" s="31">
        <f>ROW(B446)-2</f>
        <v>444</v>
      </c>
      <c r="B446" s="12" t="s">
        <v>437</v>
      </c>
      <c r="C446" s="13"/>
      <c r="D446" s="13"/>
      <c r="E446" s="13"/>
      <c r="F446" s="13"/>
      <c r="G446" s="14"/>
      <c r="H446" s="14"/>
      <c r="I446" s="13"/>
      <c r="J446" s="13"/>
      <c r="K446" s="14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4"/>
      <c r="Y446" s="14"/>
      <c r="Z446" s="14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4"/>
      <c r="AO446" s="14"/>
      <c r="AP446" s="14"/>
      <c r="AQ446" s="14"/>
      <c r="AR446" s="32">
        <f>IF(AT446=3,3,IF(AT446=4,5,IF(AT446=5,7,0)))</f>
        <v>0</v>
      </c>
      <c r="AS446" s="39">
        <f>SUM(C446:AQ446)</f>
        <v>0</v>
      </c>
      <c r="AT446" s="33">
        <f>COUNTIF(AX446:BC446,"&gt;0")</f>
        <v>0</v>
      </c>
      <c r="AU446" s="34" t="str">
        <f>IF(AV446&gt;0,"Yes","")</f>
        <v/>
      </c>
      <c r="AV446" s="31">
        <f>COUNTIF(C446:AR446,"M")</f>
        <v>0</v>
      </c>
      <c r="AW446" s="33">
        <f>AS446+IF(AND(AT446&gt;1,AV446&gt;0),1000,0)+IF(AT446&gt;1,500,0)+AV446/1000000</f>
        <v>0</v>
      </c>
      <c r="AX446" s="33">
        <f t="shared" si="29"/>
        <v>0</v>
      </c>
      <c r="AY446" s="33">
        <f t="shared" si="29"/>
        <v>0</v>
      </c>
      <c r="AZ446" s="33">
        <f t="shared" si="29"/>
        <v>0</v>
      </c>
      <c r="BA446" s="33">
        <f t="shared" si="29"/>
        <v>0</v>
      </c>
      <c r="BB446" s="33"/>
      <c r="BC446" s="35">
        <f t="shared" si="27"/>
        <v>0</v>
      </c>
    </row>
    <row r="447" spans="1:55" s="10" customFormat="1" ht="16.5" customHeight="1" x14ac:dyDescent="0.2">
      <c r="A447" s="31">
        <f>ROW(B447)-2</f>
        <v>445</v>
      </c>
      <c r="B447" s="12" t="s">
        <v>438</v>
      </c>
      <c r="C447" s="13"/>
      <c r="D447" s="13"/>
      <c r="E447" s="13"/>
      <c r="F447" s="13"/>
      <c r="G447" s="14"/>
      <c r="H447" s="14"/>
      <c r="I447" s="13"/>
      <c r="J447" s="13"/>
      <c r="K447" s="14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4"/>
      <c r="Y447" s="14"/>
      <c r="Z447" s="14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4"/>
      <c r="AO447" s="14"/>
      <c r="AP447" s="14"/>
      <c r="AQ447" s="14"/>
      <c r="AR447" s="32">
        <f>IF(AT447=3,3,IF(AT447=4,5,IF(AT447=5,7,0)))</f>
        <v>0</v>
      </c>
      <c r="AS447" s="39">
        <f>SUM(C447:AQ447)</f>
        <v>0</v>
      </c>
      <c r="AT447" s="33">
        <f>COUNTIF(AX447:BC447,"&gt;0")</f>
        <v>0</v>
      </c>
      <c r="AU447" s="34" t="str">
        <f>IF(AV447&gt;0,"Yes","")</f>
        <v/>
      </c>
      <c r="AV447" s="31">
        <f>COUNTIF(C447:AR447,"M")</f>
        <v>0</v>
      </c>
      <c r="AW447" s="33">
        <f>AS447+IF(AND(AT447&gt;1,AV447&gt;0),1000,0)+IF(AT447&gt;1,500,0)+AV447/1000000</f>
        <v>0</v>
      </c>
      <c r="AX447" s="33">
        <f t="shared" si="29"/>
        <v>0</v>
      </c>
      <c r="AY447" s="33">
        <f t="shared" si="29"/>
        <v>0</v>
      </c>
      <c r="AZ447" s="33">
        <f t="shared" si="29"/>
        <v>0</v>
      </c>
      <c r="BA447" s="33">
        <f t="shared" si="29"/>
        <v>0</v>
      </c>
      <c r="BB447" s="33"/>
      <c r="BC447" s="35">
        <f t="shared" si="27"/>
        <v>0</v>
      </c>
    </row>
    <row r="448" spans="1:55" s="10" customFormat="1" ht="16.5" customHeight="1" x14ac:dyDescent="0.2">
      <c r="A448" s="31">
        <f>ROW(B448)-2</f>
        <v>446</v>
      </c>
      <c r="B448" s="12" t="s">
        <v>155</v>
      </c>
      <c r="C448" s="13"/>
      <c r="D448" s="13"/>
      <c r="E448" s="13"/>
      <c r="F448" s="13"/>
      <c r="G448" s="14"/>
      <c r="H448" s="14"/>
      <c r="I448" s="13"/>
      <c r="J448" s="13"/>
      <c r="K448" s="14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4"/>
      <c r="Y448" s="14"/>
      <c r="Z448" s="14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4"/>
      <c r="AO448" s="14"/>
      <c r="AP448" s="14"/>
      <c r="AQ448" s="14"/>
      <c r="AR448" s="32">
        <f>IF(AT448=3,3,IF(AT448=4,5,IF(AT448=5,7,0)))</f>
        <v>0</v>
      </c>
      <c r="AS448" s="39">
        <f>SUM(C448:AQ448)</f>
        <v>0</v>
      </c>
      <c r="AT448" s="33">
        <f>COUNTIF(AX448:BC448,"&gt;0")</f>
        <v>0</v>
      </c>
      <c r="AU448" s="34" t="str">
        <f>IF(AV448&gt;0,"Yes","")</f>
        <v/>
      </c>
      <c r="AV448" s="31">
        <f>COUNTIF(C448:AR448,"M")</f>
        <v>0</v>
      </c>
      <c r="AW448" s="33">
        <f>AS448+IF(AND(AT448&gt;1,AV448&gt;0),1000,0)+IF(AT448&gt;1,500,0)+AV448/1000000</f>
        <v>0</v>
      </c>
      <c r="AX448" s="33">
        <f t="shared" si="29"/>
        <v>0</v>
      </c>
      <c r="AY448" s="33">
        <f t="shared" si="29"/>
        <v>0</v>
      </c>
      <c r="AZ448" s="33">
        <f t="shared" si="29"/>
        <v>0</v>
      </c>
      <c r="BA448" s="33">
        <f t="shared" si="29"/>
        <v>0</v>
      </c>
      <c r="BB448" s="33"/>
      <c r="BC448" s="35">
        <f t="shared" si="27"/>
        <v>0</v>
      </c>
    </row>
    <row r="449" spans="1:55" s="10" customFormat="1" ht="16.5" customHeight="1" x14ac:dyDescent="0.2">
      <c r="A449" s="31">
        <f>ROW(B449)-2</f>
        <v>447</v>
      </c>
      <c r="B449" s="12" t="s">
        <v>558</v>
      </c>
      <c r="C449" s="13"/>
      <c r="D449" s="13"/>
      <c r="E449" s="13"/>
      <c r="F449" s="13"/>
      <c r="G449" s="14"/>
      <c r="H449" s="14"/>
      <c r="I449" s="13"/>
      <c r="J449" s="13"/>
      <c r="K449" s="14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4"/>
      <c r="Y449" s="14"/>
      <c r="Z449" s="14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4"/>
      <c r="AO449" s="14"/>
      <c r="AP449" s="14"/>
      <c r="AQ449" s="14"/>
      <c r="AR449" s="32">
        <f>IF(AT449=3,3,IF(AT449=4,5,IF(AT449=5,7,0)))</f>
        <v>0</v>
      </c>
      <c r="AS449" s="39">
        <f>SUM(C449:AQ449)</f>
        <v>0</v>
      </c>
      <c r="AT449" s="33">
        <f>COUNTIF(AX449:BC449,"&gt;0")</f>
        <v>0</v>
      </c>
      <c r="AU449" s="34" t="str">
        <f>IF(AV449&gt;0,"Yes","")</f>
        <v/>
      </c>
      <c r="AV449" s="31">
        <f>COUNTIF(C449:AR449,"M")</f>
        <v>0</v>
      </c>
      <c r="AW449" s="33">
        <f>AS449+IF(AND(AT449&gt;1,AV449&gt;0),1000,0)+IF(AT449&gt;1,500,0)+AV449/1000000</f>
        <v>0</v>
      </c>
      <c r="AX449" s="33">
        <f t="shared" si="29"/>
        <v>0</v>
      </c>
      <c r="AY449" s="33">
        <f t="shared" si="29"/>
        <v>0</v>
      </c>
      <c r="AZ449" s="33">
        <f t="shared" si="29"/>
        <v>0</v>
      </c>
      <c r="BA449" s="33">
        <f t="shared" si="29"/>
        <v>0</v>
      </c>
      <c r="BB449" s="33"/>
      <c r="BC449" s="35">
        <f t="shared" si="27"/>
        <v>0</v>
      </c>
    </row>
    <row r="450" spans="1:55" s="10" customFormat="1" ht="16.5" customHeight="1" x14ac:dyDescent="0.2">
      <c r="A450" s="31">
        <f>ROW(B450)-2</f>
        <v>448</v>
      </c>
      <c r="B450" s="12" t="s">
        <v>65</v>
      </c>
      <c r="C450" s="13"/>
      <c r="D450" s="13"/>
      <c r="E450" s="13"/>
      <c r="F450" s="13"/>
      <c r="G450" s="14"/>
      <c r="H450" s="14"/>
      <c r="I450" s="13"/>
      <c r="J450" s="13"/>
      <c r="K450" s="14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4"/>
      <c r="Y450" s="14"/>
      <c r="Z450" s="14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4"/>
      <c r="AO450" s="14"/>
      <c r="AP450" s="14"/>
      <c r="AQ450" s="14"/>
      <c r="AR450" s="32">
        <f>IF(AT450=3,3,IF(AT450=4,5,IF(AT450=5,7,0)))</f>
        <v>0</v>
      </c>
      <c r="AS450" s="39">
        <f>SUM(C450:AQ450)</f>
        <v>0</v>
      </c>
      <c r="AT450" s="33">
        <f>COUNTIF(AX450:BC450,"&gt;0")</f>
        <v>0</v>
      </c>
      <c r="AU450" s="34" t="str">
        <f>IF(AV450&gt;0,"Yes","")</f>
        <v/>
      </c>
      <c r="AV450" s="31">
        <f>COUNTIF(C450:AR450,"M")</f>
        <v>0</v>
      </c>
      <c r="AW450" s="33">
        <f>AS450+IF(AND(AT450&gt;1,AV450&gt;0),1000,0)+IF(AT450&gt;1,500,0)+AV450/1000000</f>
        <v>0</v>
      </c>
      <c r="AX450" s="33">
        <f t="shared" si="29"/>
        <v>0</v>
      </c>
      <c r="AY450" s="33">
        <f t="shared" si="29"/>
        <v>0</v>
      </c>
      <c r="AZ450" s="33">
        <f t="shared" si="29"/>
        <v>0</v>
      </c>
      <c r="BA450" s="33">
        <f t="shared" si="29"/>
        <v>0</v>
      </c>
      <c r="BB450" s="33"/>
      <c r="BC450" s="35">
        <f t="shared" si="27"/>
        <v>0</v>
      </c>
    </row>
    <row r="451" spans="1:55" s="10" customFormat="1" ht="16.5" customHeight="1" x14ac:dyDescent="0.2">
      <c r="A451" s="31">
        <f>ROW(B451)-2</f>
        <v>449</v>
      </c>
      <c r="B451" s="12" t="s">
        <v>439</v>
      </c>
      <c r="C451" s="13"/>
      <c r="D451" s="13"/>
      <c r="E451" s="13"/>
      <c r="F451" s="13"/>
      <c r="G451" s="14"/>
      <c r="H451" s="14"/>
      <c r="I451" s="13"/>
      <c r="J451" s="13"/>
      <c r="K451" s="14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4"/>
      <c r="Y451" s="14"/>
      <c r="Z451" s="14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4"/>
      <c r="AO451" s="14"/>
      <c r="AP451" s="14"/>
      <c r="AQ451" s="14"/>
      <c r="AR451" s="32">
        <f>IF(AT451=3,3,IF(AT451=4,5,IF(AT451=5,7,0)))</f>
        <v>0</v>
      </c>
      <c r="AS451" s="39">
        <f>SUM(C451:AQ451)</f>
        <v>0</v>
      </c>
      <c r="AT451" s="33">
        <f>COUNTIF(AX451:BC451,"&gt;0")</f>
        <v>0</v>
      </c>
      <c r="AU451" s="34" t="str">
        <f>IF(AV451&gt;0,"Yes","")</f>
        <v/>
      </c>
      <c r="AV451" s="31">
        <f>COUNTIF(C451:AR451,"M")</f>
        <v>0</v>
      </c>
      <c r="AW451" s="33">
        <f>AS451+IF(AND(AT451&gt;1,AV451&gt;0),1000,0)+IF(AT451&gt;1,500,0)+AV451/1000000</f>
        <v>0</v>
      </c>
      <c r="AX451" s="33">
        <f t="shared" si="29"/>
        <v>0</v>
      </c>
      <c r="AY451" s="33">
        <f t="shared" si="29"/>
        <v>0</v>
      </c>
      <c r="AZ451" s="33">
        <f t="shared" si="29"/>
        <v>0</v>
      </c>
      <c r="BA451" s="33">
        <f t="shared" si="29"/>
        <v>0</v>
      </c>
      <c r="BB451" s="33"/>
      <c r="BC451" s="35">
        <f t="shared" si="27"/>
        <v>0</v>
      </c>
    </row>
    <row r="452" spans="1:55" s="10" customFormat="1" ht="16.5" customHeight="1" x14ac:dyDescent="0.2">
      <c r="A452" s="31">
        <f>ROW(B452)-2</f>
        <v>450</v>
      </c>
      <c r="B452" s="12" t="s">
        <v>440</v>
      </c>
      <c r="C452" s="13"/>
      <c r="D452" s="13"/>
      <c r="E452" s="13"/>
      <c r="F452" s="13"/>
      <c r="G452" s="14"/>
      <c r="H452" s="14"/>
      <c r="I452" s="13"/>
      <c r="J452" s="13"/>
      <c r="K452" s="14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4"/>
      <c r="Y452" s="14"/>
      <c r="Z452" s="14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4"/>
      <c r="AO452" s="14"/>
      <c r="AP452" s="14"/>
      <c r="AQ452" s="14"/>
      <c r="AR452" s="32">
        <f>IF(AT452=3,3,IF(AT452=4,5,IF(AT452=5,7,0)))</f>
        <v>0</v>
      </c>
      <c r="AS452" s="39">
        <f>SUM(C452:AQ452)</f>
        <v>0</v>
      </c>
      <c r="AT452" s="33">
        <f>COUNTIF(AX452:BC452,"&gt;0")</f>
        <v>0</v>
      </c>
      <c r="AU452" s="34" t="str">
        <f>IF(AV452&gt;0,"Yes","")</f>
        <v/>
      </c>
      <c r="AV452" s="31">
        <f>COUNTIF(C452:AR452,"M")</f>
        <v>0</v>
      </c>
      <c r="AW452" s="33">
        <f>AS452+IF(AND(AT452&gt;1,AV452&gt;0),1000,0)+IF(AT452&gt;1,500,0)+AV452/1000000</f>
        <v>0</v>
      </c>
      <c r="AX452" s="33">
        <f t="shared" si="29"/>
        <v>0</v>
      </c>
      <c r="AY452" s="33">
        <f t="shared" si="29"/>
        <v>0</v>
      </c>
      <c r="AZ452" s="33">
        <f t="shared" si="29"/>
        <v>0</v>
      </c>
      <c r="BA452" s="33">
        <f t="shared" si="29"/>
        <v>0</v>
      </c>
      <c r="BB452" s="33"/>
      <c r="BC452" s="35">
        <f t="shared" si="27"/>
        <v>0</v>
      </c>
    </row>
    <row r="453" spans="1:55" s="10" customFormat="1" ht="16.5" customHeight="1" x14ac:dyDescent="0.2">
      <c r="A453" s="31">
        <f>ROW(B453)-2</f>
        <v>451</v>
      </c>
      <c r="B453" s="12" t="s">
        <v>42</v>
      </c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4"/>
      <c r="Y453" s="14"/>
      <c r="Z453" s="14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4"/>
      <c r="AO453" s="14"/>
      <c r="AP453" s="14"/>
      <c r="AQ453" s="14"/>
      <c r="AR453" s="32">
        <f>IF(AT453=3,3,IF(AT453=4,5,IF(AT453=5,7,0)))</f>
        <v>0</v>
      </c>
      <c r="AS453" s="39">
        <f>SUM(C453:AQ453)</f>
        <v>0</v>
      </c>
      <c r="AT453" s="33">
        <f>COUNTIF(AX453:BC453,"&gt;0")</f>
        <v>0</v>
      </c>
      <c r="AU453" s="34" t="str">
        <f>IF(AV453&gt;0,"Yes","")</f>
        <v/>
      </c>
      <c r="AV453" s="31">
        <f>COUNTIF(C453:AR453,"M")</f>
        <v>0</v>
      </c>
      <c r="AW453" s="33">
        <f>AS453+IF(AND(AT453&gt;1,AV453&gt;0),1000,0)+IF(AT453&gt;1,500,0)+AV453/1000000</f>
        <v>0</v>
      </c>
      <c r="AX453" s="33">
        <f t="shared" si="29"/>
        <v>0</v>
      </c>
      <c r="AY453" s="33">
        <f t="shared" si="29"/>
        <v>0</v>
      </c>
      <c r="AZ453" s="33">
        <f t="shared" si="29"/>
        <v>0</v>
      </c>
      <c r="BA453" s="33">
        <f t="shared" si="29"/>
        <v>0</v>
      </c>
      <c r="BB453" s="33"/>
      <c r="BC453" s="35">
        <f t="shared" si="27"/>
        <v>0</v>
      </c>
    </row>
    <row r="454" spans="1:55" s="10" customFormat="1" ht="16.5" customHeight="1" x14ac:dyDescent="0.2">
      <c r="A454" s="31">
        <f>ROW(B454)-2</f>
        <v>452</v>
      </c>
      <c r="B454" s="12" t="s">
        <v>193</v>
      </c>
      <c r="C454" s="13"/>
      <c r="D454" s="13"/>
      <c r="E454" s="13"/>
      <c r="F454" s="13"/>
      <c r="G454" s="14"/>
      <c r="H454" s="14"/>
      <c r="I454" s="13"/>
      <c r="J454" s="13"/>
      <c r="K454" s="14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4"/>
      <c r="Y454" s="14"/>
      <c r="Z454" s="14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4"/>
      <c r="AO454" s="14"/>
      <c r="AP454" s="14"/>
      <c r="AQ454" s="14"/>
      <c r="AR454" s="32">
        <f>IF(AT454=3,3,IF(AT454=4,5,IF(AT454=5,7,0)))</f>
        <v>0</v>
      </c>
      <c r="AS454" s="39">
        <f>SUM(C454:AQ454)</f>
        <v>0</v>
      </c>
      <c r="AT454" s="33">
        <f>COUNTIF(AX454:BC454,"&gt;0")</f>
        <v>0</v>
      </c>
      <c r="AU454" s="34" t="str">
        <f>IF(AV454&gt;0,"Yes","")</f>
        <v/>
      </c>
      <c r="AV454" s="31">
        <f>COUNTIF(C454:AR454,"M")</f>
        <v>0</v>
      </c>
      <c r="AW454" s="33">
        <f>AS454+IF(AND(AT454&gt;1,AV454&gt;0),1000,0)+IF(AT454&gt;1,500,0)+AV454/1000000</f>
        <v>0</v>
      </c>
      <c r="AX454" s="33">
        <f t="shared" si="29"/>
        <v>0</v>
      </c>
      <c r="AY454" s="33">
        <f t="shared" si="29"/>
        <v>0</v>
      </c>
      <c r="AZ454" s="33">
        <f t="shared" si="29"/>
        <v>0</v>
      </c>
      <c r="BA454" s="33">
        <f t="shared" si="29"/>
        <v>0</v>
      </c>
      <c r="BB454" s="33"/>
      <c r="BC454" s="35">
        <f t="shared" si="27"/>
        <v>0</v>
      </c>
    </row>
    <row r="455" spans="1:55" s="10" customFormat="1" ht="16.5" customHeight="1" x14ac:dyDescent="0.2">
      <c r="A455" s="31">
        <f>ROW(B455)-2</f>
        <v>453</v>
      </c>
      <c r="B455" s="12" t="s">
        <v>504</v>
      </c>
      <c r="C455" s="13"/>
      <c r="D455" s="13"/>
      <c r="E455" s="13"/>
      <c r="F455" s="13"/>
      <c r="G455" s="14"/>
      <c r="H455" s="14"/>
      <c r="I455" s="13"/>
      <c r="J455" s="13"/>
      <c r="K455" s="14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4"/>
      <c r="Y455" s="14"/>
      <c r="Z455" s="14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4"/>
      <c r="AO455" s="14"/>
      <c r="AP455" s="14"/>
      <c r="AQ455" s="14"/>
      <c r="AR455" s="32">
        <f>IF(AT455=3,3,IF(AT455=4,5,IF(AT455=5,7,0)))</f>
        <v>0</v>
      </c>
      <c r="AS455" s="39">
        <f>SUM(C455:AQ455)</f>
        <v>0</v>
      </c>
      <c r="AT455" s="33">
        <f>COUNTIF(AX455:BC455,"&gt;0")</f>
        <v>0</v>
      </c>
      <c r="AU455" s="34" t="str">
        <f>IF(AV455&gt;0,"Yes","")</f>
        <v/>
      </c>
      <c r="AV455" s="31">
        <f>COUNTIF(C455:AR455,"M")</f>
        <v>0</v>
      </c>
      <c r="AW455" s="33">
        <f>AS455+IF(AND(AT455&gt;1,AV455&gt;0),1000,0)+IF(AT455&gt;1,500,0)+AV455/1000000</f>
        <v>0</v>
      </c>
      <c r="AX455" s="33">
        <f t="shared" si="29"/>
        <v>0</v>
      </c>
      <c r="AY455" s="33">
        <f t="shared" si="29"/>
        <v>0</v>
      </c>
      <c r="AZ455" s="33">
        <f t="shared" si="29"/>
        <v>0</v>
      </c>
      <c r="BA455" s="33">
        <f t="shared" si="29"/>
        <v>0</v>
      </c>
      <c r="BB455" s="33"/>
      <c r="BC455" s="35">
        <f t="shared" si="27"/>
        <v>0</v>
      </c>
    </row>
    <row r="456" spans="1:55" s="10" customFormat="1" ht="16.5" customHeight="1" x14ac:dyDescent="0.2">
      <c r="A456" s="31">
        <f>ROW(B456)-2</f>
        <v>454</v>
      </c>
      <c r="B456" s="12" t="s">
        <v>441</v>
      </c>
      <c r="C456" s="13"/>
      <c r="D456" s="13"/>
      <c r="E456" s="13"/>
      <c r="F456" s="13"/>
      <c r="G456" s="14"/>
      <c r="H456" s="14"/>
      <c r="I456" s="13"/>
      <c r="J456" s="13"/>
      <c r="K456" s="14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4"/>
      <c r="Y456" s="14"/>
      <c r="Z456" s="14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4"/>
      <c r="AO456" s="14"/>
      <c r="AP456" s="14"/>
      <c r="AQ456" s="14"/>
      <c r="AR456" s="32">
        <f>IF(AT456=3,3,IF(AT456=4,5,IF(AT456=5,7,0)))</f>
        <v>0</v>
      </c>
      <c r="AS456" s="39">
        <f>SUM(C456:AQ456)</f>
        <v>0</v>
      </c>
      <c r="AT456" s="33">
        <f>COUNTIF(AX456:BC456,"&gt;0")</f>
        <v>0</v>
      </c>
      <c r="AU456" s="34" t="str">
        <f>IF(AV456&gt;0,"Yes","")</f>
        <v/>
      </c>
      <c r="AV456" s="31">
        <f>COUNTIF(C456:AR456,"M")</f>
        <v>0</v>
      </c>
      <c r="AW456" s="33">
        <f>AS456+IF(AND(AT456&gt;1,AV456&gt;0),1000,0)+IF(AT456&gt;1,500,0)+AV456/1000000</f>
        <v>0</v>
      </c>
      <c r="AX456" s="33">
        <f t="shared" si="29"/>
        <v>0</v>
      </c>
      <c r="AY456" s="33">
        <f t="shared" si="29"/>
        <v>0</v>
      </c>
      <c r="AZ456" s="33">
        <f t="shared" si="29"/>
        <v>0</v>
      </c>
      <c r="BA456" s="33">
        <f t="shared" si="29"/>
        <v>0</v>
      </c>
      <c r="BB456" s="33"/>
      <c r="BC456" s="35">
        <f t="shared" si="27"/>
        <v>0</v>
      </c>
    </row>
    <row r="457" spans="1:55" s="10" customFormat="1" ht="16.5" customHeight="1" x14ac:dyDescent="0.2">
      <c r="A457" s="31">
        <f>ROW(B457)-2</f>
        <v>455</v>
      </c>
      <c r="B457" s="12" t="s">
        <v>551</v>
      </c>
      <c r="C457" s="13"/>
      <c r="D457" s="13"/>
      <c r="E457" s="13"/>
      <c r="F457" s="13"/>
      <c r="G457" s="14"/>
      <c r="H457" s="14"/>
      <c r="I457" s="13"/>
      <c r="J457" s="13"/>
      <c r="K457" s="14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4"/>
      <c r="Y457" s="14"/>
      <c r="Z457" s="14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4"/>
      <c r="AO457" s="14"/>
      <c r="AP457" s="14"/>
      <c r="AQ457" s="14"/>
      <c r="AR457" s="32">
        <f>IF(AT457=3,3,IF(AT457=4,5,IF(AT457=5,7,0)))</f>
        <v>0</v>
      </c>
      <c r="AS457" s="39">
        <f>SUM(C457:AQ457)</f>
        <v>0</v>
      </c>
      <c r="AT457" s="33">
        <f>COUNTIF(AX457:BC457,"&gt;0")</f>
        <v>0</v>
      </c>
      <c r="AU457" s="34" t="str">
        <f>IF(AV457&gt;0,"Yes","")</f>
        <v/>
      </c>
      <c r="AV457" s="31">
        <f>COUNTIF(C457:AR457,"M")</f>
        <v>0</v>
      </c>
      <c r="AW457" s="33">
        <f>AS457+IF(AND(AT457&gt;1,AV457&gt;0),1000,0)+IF(AT457&gt;1,500,0)+AV457/1000000</f>
        <v>0</v>
      </c>
      <c r="AX457" s="33">
        <f t="shared" si="29"/>
        <v>0</v>
      </c>
      <c r="AY457" s="33">
        <f t="shared" si="29"/>
        <v>0</v>
      </c>
      <c r="AZ457" s="33">
        <f t="shared" si="29"/>
        <v>0</v>
      </c>
      <c r="BA457" s="33">
        <f t="shared" si="29"/>
        <v>0</v>
      </c>
      <c r="BB457" s="33"/>
      <c r="BC457" s="35">
        <f t="shared" si="27"/>
        <v>0</v>
      </c>
    </row>
    <row r="458" spans="1:55" s="10" customFormat="1" ht="16.5" customHeight="1" x14ac:dyDescent="0.2">
      <c r="A458" s="31">
        <f>ROW(B458)-2</f>
        <v>456</v>
      </c>
      <c r="B458" s="12" t="s">
        <v>442</v>
      </c>
      <c r="C458" s="13"/>
      <c r="D458" s="13"/>
      <c r="E458" s="13"/>
      <c r="F458" s="13"/>
      <c r="G458" s="14"/>
      <c r="H458" s="14"/>
      <c r="I458" s="13"/>
      <c r="J458" s="13"/>
      <c r="K458" s="14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4"/>
      <c r="Y458" s="14"/>
      <c r="Z458" s="14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4"/>
      <c r="AO458" s="14"/>
      <c r="AP458" s="14"/>
      <c r="AQ458" s="14"/>
      <c r="AR458" s="32">
        <f>IF(AT458=3,3,IF(AT458=4,5,IF(AT458=5,7,0)))</f>
        <v>0</v>
      </c>
      <c r="AS458" s="39">
        <f>SUM(C458:AQ458)</f>
        <v>0</v>
      </c>
      <c r="AT458" s="33">
        <f>COUNTIF(AX458:BC458,"&gt;0")</f>
        <v>0</v>
      </c>
      <c r="AU458" s="34" t="str">
        <f>IF(AV458&gt;0,"Yes","")</f>
        <v/>
      </c>
      <c r="AV458" s="31">
        <f>COUNTIF(C458:AR458,"M")</f>
        <v>0</v>
      </c>
      <c r="AW458" s="33">
        <f>AS458+IF(AND(AT458&gt;1,AV458&gt;0),1000,0)+IF(AT458&gt;1,500,0)+AV458/1000000</f>
        <v>0</v>
      </c>
      <c r="AX458" s="33">
        <f t="shared" si="29"/>
        <v>0</v>
      </c>
      <c r="AY458" s="33">
        <f t="shared" si="29"/>
        <v>0</v>
      </c>
      <c r="AZ458" s="33">
        <f t="shared" si="29"/>
        <v>0</v>
      </c>
      <c r="BA458" s="33">
        <f t="shared" si="29"/>
        <v>0</v>
      </c>
      <c r="BB458" s="33"/>
      <c r="BC458" s="35">
        <f t="shared" si="27"/>
        <v>0</v>
      </c>
    </row>
    <row r="459" spans="1:55" s="10" customFormat="1" ht="16.5" customHeight="1" x14ac:dyDescent="0.2">
      <c r="A459" s="31">
        <f>ROW(B459)-2</f>
        <v>457</v>
      </c>
      <c r="B459" s="12" t="s">
        <v>443</v>
      </c>
      <c r="C459" s="13"/>
      <c r="D459" s="13"/>
      <c r="E459" s="13"/>
      <c r="F459" s="13"/>
      <c r="G459" s="14"/>
      <c r="H459" s="14"/>
      <c r="I459" s="13"/>
      <c r="J459" s="13"/>
      <c r="K459" s="14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4"/>
      <c r="Y459" s="14"/>
      <c r="Z459" s="14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4"/>
      <c r="AO459" s="14"/>
      <c r="AP459" s="14"/>
      <c r="AQ459" s="14"/>
      <c r="AR459" s="32">
        <f>IF(AT459=3,3,IF(AT459=4,5,IF(AT459=5,7,0)))</f>
        <v>0</v>
      </c>
      <c r="AS459" s="39">
        <f>SUM(C459:AQ459)</f>
        <v>0</v>
      </c>
      <c r="AT459" s="33">
        <f>COUNTIF(AX459:BC459,"&gt;0")</f>
        <v>0</v>
      </c>
      <c r="AU459" s="34" t="str">
        <f>IF(AV459&gt;0,"Yes","")</f>
        <v/>
      </c>
      <c r="AV459" s="31">
        <f>COUNTIF(C459:AR459,"M")</f>
        <v>0</v>
      </c>
      <c r="AW459" s="33">
        <f>AS459+IF(AND(AT459&gt;1,AV459&gt;0),1000,0)+IF(AT459&gt;1,500,0)+AV459/1000000</f>
        <v>0</v>
      </c>
      <c r="AX459" s="33">
        <f t="shared" si="29"/>
        <v>0</v>
      </c>
      <c r="AY459" s="33">
        <f t="shared" si="29"/>
        <v>0</v>
      </c>
      <c r="AZ459" s="33">
        <f t="shared" si="29"/>
        <v>0</v>
      </c>
      <c r="BA459" s="33">
        <f t="shared" si="29"/>
        <v>0</v>
      </c>
      <c r="BB459" s="33"/>
      <c r="BC459" s="35">
        <f t="shared" si="27"/>
        <v>0</v>
      </c>
    </row>
    <row r="460" spans="1:55" s="10" customFormat="1" ht="16.5" customHeight="1" x14ac:dyDescent="0.2">
      <c r="A460" s="31">
        <f>ROW(B460)-2</f>
        <v>458</v>
      </c>
      <c r="B460" s="12" t="s">
        <v>444</v>
      </c>
      <c r="C460" s="13"/>
      <c r="D460" s="13"/>
      <c r="E460" s="13"/>
      <c r="F460" s="13"/>
      <c r="G460" s="14"/>
      <c r="H460" s="14"/>
      <c r="I460" s="13"/>
      <c r="J460" s="13"/>
      <c r="K460" s="14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4"/>
      <c r="Y460" s="14"/>
      <c r="Z460" s="14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4"/>
      <c r="AO460" s="14"/>
      <c r="AP460" s="14"/>
      <c r="AQ460" s="14"/>
      <c r="AR460" s="32">
        <f>IF(AT460=3,3,IF(AT460=4,5,IF(AT460=5,7,0)))</f>
        <v>0</v>
      </c>
      <c r="AS460" s="39">
        <f>SUM(C460:AQ460)</f>
        <v>0</v>
      </c>
      <c r="AT460" s="33">
        <f>COUNTIF(AX460:BC460,"&gt;0")</f>
        <v>0</v>
      </c>
      <c r="AU460" s="34" t="str">
        <f>IF(AV460&gt;0,"Yes","")</f>
        <v/>
      </c>
      <c r="AV460" s="31">
        <f>COUNTIF(C460:AR460,"M")</f>
        <v>0</v>
      </c>
      <c r="AW460" s="33">
        <f>AS460+IF(AND(AT460&gt;1,AV460&gt;0),1000,0)+IF(AT460&gt;1,500,0)+AV460/1000000</f>
        <v>0</v>
      </c>
      <c r="AX460" s="33">
        <f t="shared" si="29"/>
        <v>0</v>
      </c>
      <c r="AY460" s="33">
        <f t="shared" si="29"/>
        <v>0</v>
      </c>
      <c r="AZ460" s="33">
        <f t="shared" si="29"/>
        <v>0</v>
      </c>
      <c r="BA460" s="33">
        <f t="shared" si="29"/>
        <v>0</v>
      </c>
      <c r="BB460" s="33"/>
      <c r="BC460" s="35">
        <f t="shared" si="27"/>
        <v>0</v>
      </c>
    </row>
    <row r="461" spans="1:55" s="10" customFormat="1" ht="16.5" customHeight="1" x14ac:dyDescent="0.2">
      <c r="A461" s="31">
        <f>ROW(B461)-2</f>
        <v>459</v>
      </c>
      <c r="B461" s="12" t="s">
        <v>445</v>
      </c>
      <c r="C461" s="13"/>
      <c r="D461" s="13"/>
      <c r="E461" s="13"/>
      <c r="F461" s="13"/>
      <c r="G461" s="14"/>
      <c r="H461" s="14"/>
      <c r="I461" s="13"/>
      <c r="J461" s="13"/>
      <c r="K461" s="14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4"/>
      <c r="Y461" s="14"/>
      <c r="Z461" s="14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4"/>
      <c r="AO461" s="14"/>
      <c r="AP461" s="14"/>
      <c r="AQ461" s="14"/>
      <c r="AR461" s="32">
        <f>IF(AT461=3,3,IF(AT461=4,5,IF(AT461=5,7,0)))</f>
        <v>0</v>
      </c>
      <c r="AS461" s="39">
        <f>SUM(C461:AQ461)</f>
        <v>0</v>
      </c>
      <c r="AT461" s="33">
        <f>COUNTIF(AX461:BC461,"&gt;0")</f>
        <v>0</v>
      </c>
      <c r="AU461" s="34" t="str">
        <f>IF(AV461&gt;0,"Yes","")</f>
        <v/>
      </c>
      <c r="AV461" s="31">
        <f>COUNTIF(C461:AR461,"M")</f>
        <v>0</v>
      </c>
      <c r="AW461" s="33">
        <f>AS461+IF(AND(AT461&gt;1,AV461&gt;0),1000,0)+IF(AT461&gt;1,500,0)+AV461/1000000</f>
        <v>0</v>
      </c>
      <c r="AX461" s="33">
        <f t="shared" si="29"/>
        <v>0</v>
      </c>
      <c r="AY461" s="33">
        <f t="shared" si="29"/>
        <v>0</v>
      </c>
      <c r="AZ461" s="33">
        <f t="shared" si="29"/>
        <v>0</v>
      </c>
      <c r="BA461" s="33">
        <f t="shared" si="29"/>
        <v>0</v>
      </c>
      <c r="BB461" s="33"/>
      <c r="BC461" s="35">
        <f t="shared" si="27"/>
        <v>0</v>
      </c>
    </row>
    <row r="462" spans="1:55" s="10" customFormat="1" ht="16.5" customHeight="1" x14ac:dyDescent="0.2">
      <c r="A462" s="31">
        <f>ROW(B462)-2</f>
        <v>460</v>
      </c>
      <c r="B462" s="12" t="s">
        <v>446</v>
      </c>
      <c r="C462" s="13"/>
      <c r="D462" s="13"/>
      <c r="E462" s="13"/>
      <c r="F462" s="13"/>
      <c r="G462" s="14"/>
      <c r="H462" s="14"/>
      <c r="I462" s="13"/>
      <c r="J462" s="13"/>
      <c r="K462" s="14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4"/>
      <c r="Y462" s="14"/>
      <c r="Z462" s="14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4"/>
      <c r="AO462" s="14"/>
      <c r="AP462" s="14"/>
      <c r="AQ462" s="14"/>
      <c r="AR462" s="32">
        <f>IF(AT462=3,3,IF(AT462=4,5,IF(AT462=5,7,0)))</f>
        <v>0</v>
      </c>
      <c r="AS462" s="39">
        <f>SUM(C462:AQ462)</f>
        <v>0</v>
      </c>
      <c r="AT462" s="33">
        <f>COUNTIF(AX462:BC462,"&gt;0")</f>
        <v>0</v>
      </c>
      <c r="AU462" s="34" t="str">
        <f>IF(AV462&gt;0,"Yes","")</f>
        <v/>
      </c>
      <c r="AV462" s="31">
        <f>COUNTIF(C462:AR462,"M")</f>
        <v>0</v>
      </c>
      <c r="AW462" s="33">
        <f>AS462+IF(AND(AT462&gt;1,AV462&gt;0),1000,0)+IF(AT462&gt;1,500,0)+AV462/1000000</f>
        <v>0</v>
      </c>
      <c r="AX462" s="33">
        <f t="shared" si="29"/>
        <v>0</v>
      </c>
      <c r="AY462" s="33">
        <f t="shared" si="29"/>
        <v>0</v>
      </c>
      <c r="AZ462" s="33">
        <f t="shared" si="29"/>
        <v>0</v>
      </c>
      <c r="BA462" s="33">
        <f t="shared" si="29"/>
        <v>0</v>
      </c>
      <c r="BB462" s="33"/>
      <c r="BC462" s="35">
        <f t="shared" si="27"/>
        <v>0</v>
      </c>
    </row>
    <row r="463" spans="1:55" s="10" customFormat="1" ht="16.5" customHeight="1" x14ac:dyDescent="0.2">
      <c r="A463" s="31">
        <f>ROW(B463)-2</f>
        <v>461</v>
      </c>
      <c r="B463" s="12" t="s">
        <v>560</v>
      </c>
      <c r="C463" s="13"/>
      <c r="D463" s="13"/>
      <c r="E463" s="13"/>
      <c r="F463" s="13"/>
      <c r="G463" s="14"/>
      <c r="H463" s="14"/>
      <c r="I463" s="13"/>
      <c r="J463" s="13"/>
      <c r="K463" s="14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4"/>
      <c r="Y463" s="14"/>
      <c r="Z463" s="14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4"/>
      <c r="AO463" s="14"/>
      <c r="AP463" s="14"/>
      <c r="AQ463" s="14"/>
      <c r="AR463" s="32">
        <f>IF(AT463=3,3,IF(AT463=4,5,IF(AT463=5,7,0)))</f>
        <v>0</v>
      </c>
      <c r="AS463" s="39">
        <f>SUM(C463:AQ463)</f>
        <v>0</v>
      </c>
      <c r="AT463" s="33">
        <f>COUNTIF(AX463:BC463,"&gt;0")</f>
        <v>0</v>
      </c>
      <c r="AU463" s="34" t="str">
        <f>IF(AV463&gt;0,"Yes","")</f>
        <v/>
      </c>
      <c r="AV463" s="31">
        <f>COUNTIF(C463:AR463,"M")</f>
        <v>0</v>
      </c>
      <c r="AW463" s="33">
        <f>AS463+IF(AND(AT463&gt;1,AV463&gt;0),1000,0)+IF(AT463&gt;1,500,0)+AV463/1000000</f>
        <v>0</v>
      </c>
      <c r="AX463" s="33">
        <f t="shared" si="29"/>
        <v>0</v>
      </c>
      <c r="AY463" s="33">
        <f t="shared" si="29"/>
        <v>0</v>
      </c>
      <c r="AZ463" s="33">
        <f t="shared" si="29"/>
        <v>0</v>
      </c>
      <c r="BA463" s="33">
        <f t="shared" si="29"/>
        <v>0</v>
      </c>
      <c r="BB463" s="33"/>
      <c r="BC463" s="35">
        <f t="shared" si="27"/>
        <v>0</v>
      </c>
    </row>
    <row r="464" spans="1:55" s="10" customFormat="1" ht="16.5" customHeight="1" x14ac:dyDescent="0.2">
      <c r="A464" s="31">
        <f>ROW(B464)-2</f>
        <v>462</v>
      </c>
      <c r="B464" s="12" t="s">
        <v>447</v>
      </c>
      <c r="C464" s="13"/>
      <c r="D464" s="13"/>
      <c r="E464" s="13"/>
      <c r="F464" s="13"/>
      <c r="G464" s="14"/>
      <c r="H464" s="14"/>
      <c r="I464" s="13"/>
      <c r="J464" s="13"/>
      <c r="K464" s="14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4"/>
      <c r="Y464" s="14"/>
      <c r="Z464" s="14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4"/>
      <c r="AO464" s="14"/>
      <c r="AP464" s="14"/>
      <c r="AQ464" s="14"/>
      <c r="AR464" s="32">
        <f>IF(AT464=3,3,IF(AT464=4,5,IF(AT464=5,7,0)))</f>
        <v>0</v>
      </c>
      <c r="AS464" s="39">
        <f>SUM(C464:AQ464)</f>
        <v>0</v>
      </c>
      <c r="AT464" s="33">
        <f>COUNTIF(AX464:BC464,"&gt;0")</f>
        <v>0</v>
      </c>
      <c r="AU464" s="34" t="str">
        <f>IF(AV464&gt;0,"Yes","")</f>
        <v/>
      </c>
      <c r="AV464" s="31">
        <f>COUNTIF(C464:AR464,"M")</f>
        <v>0</v>
      </c>
      <c r="AW464" s="33">
        <f>AS464+IF(AND(AT464&gt;1,AV464&gt;0),1000,0)+IF(AT464&gt;1,500,0)+AV464/1000000</f>
        <v>0</v>
      </c>
      <c r="AX464" s="33">
        <f t="shared" si="29"/>
        <v>0</v>
      </c>
      <c r="AY464" s="33">
        <f t="shared" si="29"/>
        <v>0</v>
      </c>
      <c r="AZ464" s="33">
        <f t="shared" si="29"/>
        <v>0</v>
      </c>
      <c r="BA464" s="33">
        <f t="shared" si="29"/>
        <v>0</v>
      </c>
      <c r="BB464" s="33"/>
      <c r="BC464" s="35">
        <f t="shared" si="27"/>
        <v>0</v>
      </c>
    </row>
    <row r="465" spans="1:55" s="10" customFormat="1" ht="16.5" customHeight="1" x14ac:dyDescent="0.2">
      <c r="A465" s="31">
        <f>ROW(B465)-2</f>
        <v>463</v>
      </c>
      <c r="B465" s="12" t="s">
        <v>18</v>
      </c>
      <c r="C465" s="13"/>
      <c r="D465" s="13"/>
      <c r="E465" s="13"/>
      <c r="F465" s="13"/>
      <c r="G465" s="14"/>
      <c r="H465" s="14"/>
      <c r="I465" s="13"/>
      <c r="J465" s="13"/>
      <c r="K465" s="14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4"/>
      <c r="Y465" s="14"/>
      <c r="Z465" s="14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4"/>
      <c r="AO465" s="14"/>
      <c r="AP465" s="14"/>
      <c r="AQ465" s="14"/>
      <c r="AR465" s="32">
        <f>IF(AT465=3,3,IF(AT465=4,5,IF(AT465=5,7,0)))</f>
        <v>0</v>
      </c>
      <c r="AS465" s="39">
        <f>SUM(C465:AQ465)</f>
        <v>0</v>
      </c>
      <c r="AT465" s="33">
        <f>COUNTIF(AX465:BC465,"&gt;0")</f>
        <v>0</v>
      </c>
      <c r="AU465" s="34" t="str">
        <f>IF(AV465&gt;0,"Yes","")</f>
        <v/>
      </c>
      <c r="AV465" s="31">
        <f>COUNTIF(C465:AR465,"M")</f>
        <v>0</v>
      </c>
      <c r="AW465" s="33">
        <f>AS465+IF(AND(AT465&gt;1,AV465&gt;0),1000,0)+IF(AT465&gt;1,500,0)+AV465/1000000</f>
        <v>0</v>
      </c>
      <c r="AX465" s="33">
        <f t="shared" ref="AX465:BA487" si="30">SUMIF(Events,AX$2,$C465:$AQ465)</f>
        <v>0</v>
      </c>
      <c r="AY465" s="33">
        <f t="shared" si="30"/>
        <v>0</v>
      </c>
      <c r="AZ465" s="33">
        <f t="shared" si="30"/>
        <v>0</v>
      </c>
      <c r="BA465" s="33">
        <f t="shared" si="30"/>
        <v>0</v>
      </c>
      <c r="BB465" s="33"/>
      <c r="BC465" s="35">
        <f t="shared" si="27"/>
        <v>0</v>
      </c>
    </row>
    <row r="466" spans="1:55" s="10" customFormat="1" ht="16.5" customHeight="1" x14ac:dyDescent="0.2">
      <c r="A466" s="31">
        <f>ROW(B466)-2</f>
        <v>464</v>
      </c>
      <c r="B466" s="12" t="s">
        <v>448</v>
      </c>
      <c r="C466" s="13"/>
      <c r="D466" s="13"/>
      <c r="E466" s="13"/>
      <c r="F466" s="13"/>
      <c r="G466" s="14"/>
      <c r="H466" s="14"/>
      <c r="I466" s="13"/>
      <c r="J466" s="13"/>
      <c r="K466" s="14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4"/>
      <c r="Y466" s="14"/>
      <c r="Z466" s="14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4"/>
      <c r="AO466" s="14"/>
      <c r="AP466" s="14"/>
      <c r="AQ466" s="14"/>
      <c r="AR466" s="32">
        <f>IF(AT466=3,3,IF(AT466=4,5,IF(AT466=5,7,0)))</f>
        <v>0</v>
      </c>
      <c r="AS466" s="39">
        <f>SUM(C466:AQ466)</f>
        <v>0</v>
      </c>
      <c r="AT466" s="33">
        <f>COUNTIF(AX466:BC466,"&gt;0")</f>
        <v>0</v>
      </c>
      <c r="AU466" s="34" t="str">
        <f>IF(AV466&gt;0,"Yes","")</f>
        <v/>
      </c>
      <c r="AV466" s="31">
        <f>COUNTIF(C466:AR466,"M")</f>
        <v>0</v>
      </c>
      <c r="AW466" s="33">
        <f>AS466+IF(AND(AT466&gt;1,AV466&gt;0),1000,0)+IF(AT466&gt;1,500,0)+AV466/1000000</f>
        <v>0</v>
      </c>
      <c r="AX466" s="33">
        <f t="shared" si="30"/>
        <v>0</v>
      </c>
      <c r="AY466" s="33">
        <f t="shared" si="30"/>
        <v>0</v>
      </c>
      <c r="AZ466" s="33">
        <f t="shared" si="30"/>
        <v>0</v>
      </c>
      <c r="BA466" s="33">
        <f t="shared" si="30"/>
        <v>0</v>
      </c>
      <c r="BB466" s="33"/>
      <c r="BC466" s="35">
        <f t="shared" si="27"/>
        <v>0</v>
      </c>
    </row>
    <row r="467" spans="1:55" s="10" customFormat="1" ht="16.5" customHeight="1" x14ac:dyDescent="0.2">
      <c r="A467" s="31">
        <f>ROW(B467)-2</f>
        <v>465</v>
      </c>
      <c r="B467" s="12" t="s">
        <v>131</v>
      </c>
      <c r="C467" s="13"/>
      <c r="D467" s="13"/>
      <c r="E467" s="13"/>
      <c r="F467" s="13"/>
      <c r="G467" s="14"/>
      <c r="H467" s="14"/>
      <c r="I467" s="13"/>
      <c r="J467" s="13"/>
      <c r="K467" s="14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4"/>
      <c r="Y467" s="14"/>
      <c r="Z467" s="14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4"/>
      <c r="AO467" s="14"/>
      <c r="AP467" s="14"/>
      <c r="AQ467" s="14"/>
      <c r="AR467" s="32">
        <f>IF(AT467=3,3,IF(AT467=4,5,IF(AT467=5,7,0)))</f>
        <v>0</v>
      </c>
      <c r="AS467" s="39">
        <f>SUM(C467:AQ467)</f>
        <v>0</v>
      </c>
      <c r="AT467" s="33">
        <f>COUNTIF(AX467:BC467,"&gt;0")</f>
        <v>0</v>
      </c>
      <c r="AU467" s="34" t="str">
        <f>IF(AV467&gt;0,"Yes","")</f>
        <v/>
      </c>
      <c r="AV467" s="31">
        <f>COUNTIF(C467:AR467,"M")</f>
        <v>0</v>
      </c>
      <c r="AW467" s="33">
        <f>AS467+IF(AND(AT467&gt;1,AV467&gt;0),1000,0)+IF(AT467&gt;1,500,0)+AV467/1000000</f>
        <v>0</v>
      </c>
      <c r="AX467" s="33">
        <f t="shared" si="30"/>
        <v>0</v>
      </c>
      <c r="AY467" s="33">
        <f t="shared" si="30"/>
        <v>0</v>
      </c>
      <c r="AZ467" s="33">
        <f t="shared" si="30"/>
        <v>0</v>
      </c>
      <c r="BA467" s="33">
        <f t="shared" si="30"/>
        <v>0</v>
      </c>
      <c r="BB467" s="33"/>
      <c r="BC467" s="35">
        <f t="shared" si="27"/>
        <v>0</v>
      </c>
    </row>
    <row r="468" spans="1:55" s="10" customFormat="1" ht="16.5" customHeight="1" x14ac:dyDescent="0.2">
      <c r="A468" s="31">
        <f>ROW(B468)-2</f>
        <v>466</v>
      </c>
      <c r="B468" s="12" t="s">
        <v>449</v>
      </c>
      <c r="C468" s="13"/>
      <c r="D468" s="13"/>
      <c r="E468" s="13"/>
      <c r="F468" s="13"/>
      <c r="G468" s="14"/>
      <c r="H468" s="14"/>
      <c r="I468" s="13"/>
      <c r="J468" s="13"/>
      <c r="K468" s="14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4"/>
      <c r="Y468" s="14"/>
      <c r="Z468" s="14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4"/>
      <c r="AO468" s="14"/>
      <c r="AP468" s="14"/>
      <c r="AQ468" s="14"/>
      <c r="AR468" s="32">
        <f>IF(AT468=3,3,IF(AT468=4,5,IF(AT468=5,7,0)))</f>
        <v>0</v>
      </c>
      <c r="AS468" s="39">
        <f>SUM(C468:AQ468)</f>
        <v>0</v>
      </c>
      <c r="AT468" s="33">
        <f>COUNTIF(AX468:BC468,"&gt;0")</f>
        <v>0</v>
      </c>
      <c r="AU468" s="34" t="str">
        <f>IF(AV468&gt;0,"Yes","")</f>
        <v/>
      </c>
      <c r="AV468" s="31">
        <f>COUNTIF(C468:AR468,"M")</f>
        <v>0</v>
      </c>
      <c r="AW468" s="33">
        <f>AS468+IF(AND(AT468&gt;1,AV468&gt;0),1000,0)+IF(AT468&gt;1,500,0)+AV468/1000000</f>
        <v>0</v>
      </c>
      <c r="AX468" s="33">
        <f t="shared" si="30"/>
        <v>0</v>
      </c>
      <c r="AY468" s="33">
        <f t="shared" si="30"/>
        <v>0</v>
      </c>
      <c r="AZ468" s="33">
        <f t="shared" si="30"/>
        <v>0</v>
      </c>
      <c r="BA468" s="33">
        <f t="shared" si="30"/>
        <v>0</v>
      </c>
      <c r="BB468" s="33"/>
      <c r="BC468" s="35">
        <f t="shared" si="27"/>
        <v>0</v>
      </c>
    </row>
    <row r="469" spans="1:55" s="10" customFormat="1" ht="16.5" customHeight="1" x14ac:dyDescent="0.2">
      <c r="A469" s="31">
        <f>ROW(B469)-2</f>
        <v>467</v>
      </c>
      <c r="B469" s="12" t="s">
        <v>450</v>
      </c>
      <c r="C469" s="13"/>
      <c r="D469" s="13"/>
      <c r="E469" s="13"/>
      <c r="F469" s="13"/>
      <c r="G469" s="14"/>
      <c r="H469" s="14"/>
      <c r="I469" s="13"/>
      <c r="J469" s="13"/>
      <c r="K469" s="14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4"/>
      <c r="Y469" s="14"/>
      <c r="Z469" s="14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4"/>
      <c r="AO469" s="14"/>
      <c r="AP469" s="14"/>
      <c r="AQ469" s="14"/>
      <c r="AR469" s="32">
        <f>IF(AT469=3,3,IF(AT469=4,5,IF(AT469=5,7,0)))</f>
        <v>0</v>
      </c>
      <c r="AS469" s="39">
        <f>SUM(C469:AQ469)</f>
        <v>0</v>
      </c>
      <c r="AT469" s="33">
        <f>COUNTIF(AX469:BC469,"&gt;0")</f>
        <v>0</v>
      </c>
      <c r="AU469" s="34" t="str">
        <f>IF(AV469&gt;0,"Yes","")</f>
        <v/>
      </c>
      <c r="AV469" s="31">
        <f>COUNTIF(C469:AR469,"M")</f>
        <v>0</v>
      </c>
      <c r="AW469" s="33">
        <f>AS469+IF(AND(AT469&gt;1,AV469&gt;0),1000,0)+IF(AT469&gt;1,500,0)+AV469/1000000</f>
        <v>0</v>
      </c>
      <c r="AX469" s="33">
        <f t="shared" si="30"/>
        <v>0</v>
      </c>
      <c r="AY469" s="33">
        <f t="shared" si="30"/>
        <v>0</v>
      </c>
      <c r="AZ469" s="33">
        <f t="shared" si="30"/>
        <v>0</v>
      </c>
      <c r="BA469" s="33">
        <f t="shared" si="30"/>
        <v>0</v>
      </c>
      <c r="BB469" s="33"/>
      <c r="BC469" s="35">
        <f t="shared" si="27"/>
        <v>0</v>
      </c>
    </row>
    <row r="470" spans="1:55" s="10" customFormat="1" ht="16.5" customHeight="1" x14ac:dyDescent="0.2">
      <c r="A470" s="31">
        <f>ROW(B470)-2</f>
        <v>468</v>
      </c>
      <c r="B470" s="12" t="s">
        <v>451</v>
      </c>
      <c r="C470" s="13"/>
      <c r="D470" s="13"/>
      <c r="E470" s="13"/>
      <c r="F470" s="13"/>
      <c r="G470" s="14"/>
      <c r="H470" s="14"/>
      <c r="I470" s="13"/>
      <c r="J470" s="13"/>
      <c r="K470" s="14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4"/>
      <c r="Y470" s="14"/>
      <c r="Z470" s="14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4"/>
      <c r="AO470" s="14"/>
      <c r="AP470" s="14"/>
      <c r="AQ470" s="14"/>
      <c r="AR470" s="32">
        <f>IF(AT470=3,3,IF(AT470=4,5,IF(AT470=5,7,0)))</f>
        <v>0</v>
      </c>
      <c r="AS470" s="39">
        <f>SUM(C470:AQ470)</f>
        <v>0</v>
      </c>
      <c r="AT470" s="33">
        <f>COUNTIF(AX470:BC470,"&gt;0")</f>
        <v>0</v>
      </c>
      <c r="AU470" s="34" t="str">
        <f>IF(AV470&gt;0,"Yes","")</f>
        <v/>
      </c>
      <c r="AV470" s="31">
        <f>COUNTIF(C470:AR470,"M")</f>
        <v>0</v>
      </c>
      <c r="AW470" s="33">
        <f>AS470+IF(AND(AT470&gt;1,AV470&gt;0),1000,0)+IF(AT470&gt;1,500,0)+AV470/1000000</f>
        <v>0</v>
      </c>
      <c r="AX470" s="33">
        <f t="shared" si="30"/>
        <v>0</v>
      </c>
      <c r="AY470" s="33">
        <f t="shared" si="30"/>
        <v>0</v>
      </c>
      <c r="AZ470" s="33">
        <f t="shared" si="30"/>
        <v>0</v>
      </c>
      <c r="BA470" s="33">
        <f t="shared" si="30"/>
        <v>0</v>
      </c>
      <c r="BB470" s="33"/>
      <c r="BC470" s="35">
        <f t="shared" si="27"/>
        <v>0</v>
      </c>
    </row>
    <row r="471" spans="1:55" s="10" customFormat="1" ht="16.5" customHeight="1" x14ac:dyDescent="0.2">
      <c r="A471" s="31">
        <f>ROW(B471)-2</f>
        <v>469</v>
      </c>
      <c r="B471" s="12" t="s">
        <v>33</v>
      </c>
      <c r="C471" s="13"/>
      <c r="D471" s="13"/>
      <c r="E471" s="13"/>
      <c r="F471" s="13"/>
      <c r="G471" s="14"/>
      <c r="H471" s="14"/>
      <c r="I471" s="13"/>
      <c r="J471" s="13"/>
      <c r="K471" s="14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4"/>
      <c r="Y471" s="14"/>
      <c r="Z471" s="14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4"/>
      <c r="AO471" s="14"/>
      <c r="AP471" s="14"/>
      <c r="AQ471" s="14"/>
      <c r="AR471" s="32">
        <f>IF(AT471=3,3,IF(AT471=4,5,IF(AT471=5,7,0)))</f>
        <v>0</v>
      </c>
      <c r="AS471" s="39">
        <f>SUM(C471:AQ471)</f>
        <v>0</v>
      </c>
      <c r="AT471" s="33">
        <f>COUNTIF(AX471:BC471,"&gt;0")</f>
        <v>0</v>
      </c>
      <c r="AU471" s="34" t="str">
        <f>IF(AV471&gt;0,"Yes","")</f>
        <v/>
      </c>
      <c r="AV471" s="31">
        <f>COUNTIF(C471:AR471,"M")</f>
        <v>0</v>
      </c>
      <c r="AW471" s="33">
        <f>AS471+IF(AND(AT471&gt;1,AV471&gt;0),1000,0)+IF(AT471&gt;1,500,0)+AV471/1000000</f>
        <v>0</v>
      </c>
      <c r="AX471" s="33">
        <f t="shared" si="30"/>
        <v>0</v>
      </c>
      <c r="AY471" s="33">
        <f t="shared" si="30"/>
        <v>0</v>
      </c>
      <c r="AZ471" s="33">
        <f t="shared" si="30"/>
        <v>0</v>
      </c>
      <c r="BA471" s="33">
        <f t="shared" si="30"/>
        <v>0</v>
      </c>
      <c r="BB471" s="33"/>
      <c r="BC471" s="35">
        <f t="shared" si="27"/>
        <v>0</v>
      </c>
    </row>
    <row r="472" spans="1:55" s="10" customFormat="1" ht="16.5" customHeight="1" x14ac:dyDescent="0.2">
      <c r="A472" s="31">
        <f>ROW(B472)-2</f>
        <v>470</v>
      </c>
      <c r="B472" s="12" t="s">
        <v>452</v>
      </c>
      <c r="C472" s="13"/>
      <c r="D472" s="13"/>
      <c r="E472" s="13"/>
      <c r="F472" s="13"/>
      <c r="G472" s="14"/>
      <c r="H472" s="14"/>
      <c r="I472" s="13"/>
      <c r="J472" s="13"/>
      <c r="K472" s="14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4"/>
      <c r="Y472" s="14"/>
      <c r="Z472" s="14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4"/>
      <c r="AO472" s="14"/>
      <c r="AP472" s="14"/>
      <c r="AQ472" s="14"/>
      <c r="AR472" s="32">
        <f>IF(AT472=3,3,IF(AT472=4,5,IF(AT472=5,7,0)))</f>
        <v>0</v>
      </c>
      <c r="AS472" s="39">
        <f>SUM(C472:AQ472)</f>
        <v>0</v>
      </c>
      <c r="AT472" s="33">
        <f>COUNTIF(AX472:BC472,"&gt;0")</f>
        <v>0</v>
      </c>
      <c r="AU472" s="34" t="str">
        <f>IF(AV472&gt;0,"Yes","")</f>
        <v/>
      </c>
      <c r="AV472" s="31">
        <f>COUNTIF(C472:AR472,"M")</f>
        <v>0</v>
      </c>
      <c r="AW472" s="33">
        <f>AS472+IF(AND(AT472&gt;1,AV472&gt;0),1000,0)+IF(AT472&gt;1,500,0)+AV472/1000000</f>
        <v>0</v>
      </c>
      <c r="AX472" s="33">
        <f t="shared" si="30"/>
        <v>0</v>
      </c>
      <c r="AY472" s="33">
        <f t="shared" si="30"/>
        <v>0</v>
      </c>
      <c r="AZ472" s="33">
        <f t="shared" si="30"/>
        <v>0</v>
      </c>
      <c r="BA472" s="33">
        <f t="shared" si="30"/>
        <v>0</v>
      </c>
      <c r="BB472" s="33"/>
      <c r="BC472" s="35">
        <f t="shared" si="27"/>
        <v>0</v>
      </c>
    </row>
    <row r="473" spans="1:55" s="10" customFormat="1" ht="16.5" customHeight="1" x14ac:dyDescent="0.2">
      <c r="A473" s="31">
        <f>ROW(B473)-2</f>
        <v>471</v>
      </c>
      <c r="B473" s="12" t="s">
        <v>453</v>
      </c>
      <c r="C473" s="13"/>
      <c r="D473" s="13"/>
      <c r="E473" s="13"/>
      <c r="F473" s="13"/>
      <c r="G473" s="14"/>
      <c r="H473" s="14"/>
      <c r="I473" s="13"/>
      <c r="J473" s="13"/>
      <c r="K473" s="14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4"/>
      <c r="Y473" s="14"/>
      <c r="Z473" s="14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4"/>
      <c r="AO473" s="14"/>
      <c r="AP473" s="14"/>
      <c r="AQ473" s="14"/>
      <c r="AR473" s="32">
        <f>IF(AT473=3,3,IF(AT473=4,5,IF(AT473=5,7,0)))</f>
        <v>0</v>
      </c>
      <c r="AS473" s="39">
        <f>SUM(C473:AQ473)</f>
        <v>0</v>
      </c>
      <c r="AT473" s="33">
        <f>COUNTIF(AX473:BC473,"&gt;0")</f>
        <v>0</v>
      </c>
      <c r="AU473" s="34" t="str">
        <f>IF(AV473&gt;0,"Yes","")</f>
        <v/>
      </c>
      <c r="AV473" s="31">
        <f>COUNTIF(C473:AR473,"M")</f>
        <v>0</v>
      </c>
      <c r="AW473" s="33">
        <f>AS473+IF(AND(AT473&gt;1,AV473&gt;0),1000,0)+IF(AT473&gt;1,500,0)+AV473/1000000</f>
        <v>0</v>
      </c>
      <c r="AX473" s="33">
        <f t="shared" si="30"/>
        <v>0</v>
      </c>
      <c r="AY473" s="33">
        <f t="shared" si="30"/>
        <v>0</v>
      </c>
      <c r="AZ473" s="33">
        <f t="shared" si="30"/>
        <v>0</v>
      </c>
      <c r="BA473" s="33">
        <f t="shared" si="30"/>
        <v>0</v>
      </c>
      <c r="BB473" s="33"/>
      <c r="BC473" s="35">
        <f t="shared" si="27"/>
        <v>0</v>
      </c>
    </row>
    <row r="474" spans="1:55" s="10" customFormat="1" ht="16.5" customHeight="1" x14ac:dyDescent="0.2">
      <c r="A474" s="31">
        <f>ROW(B474)-2</f>
        <v>472</v>
      </c>
      <c r="B474" s="12" t="s">
        <v>160</v>
      </c>
      <c r="C474" s="13"/>
      <c r="D474" s="13"/>
      <c r="E474" s="13"/>
      <c r="F474" s="13"/>
      <c r="G474" s="14"/>
      <c r="H474" s="14"/>
      <c r="I474" s="13"/>
      <c r="J474" s="13"/>
      <c r="K474" s="14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4"/>
      <c r="Y474" s="14"/>
      <c r="Z474" s="14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4"/>
      <c r="AO474" s="14"/>
      <c r="AP474" s="14"/>
      <c r="AQ474" s="14"/>
      <c r="AR474" s="32">
        <f>IF(AT474=3,3,IF(AT474=4,5,IF(AT474=5,7,0)))</f>
        <v>0</v>
      </c>
      <c r="AS474" s="39">
        <f>SUM(C474:AQ474)</f>
        <v>0</v>
      </c>
      <c r="AT474" s="33">
        <f>COUNTIF(AX474:BC474,"&gt;0")</f>
        <v>0</v>
      </c>
      <c r="AU474" s="34" t="str">
        <f>IF(AV474&gt;0,"Yes","")</f>
        <v/>
      </c>
      <c r="AV474" s="31">
        <f>COUNTIF(C474:AR474,"M")</f>
        <v>0</v>
      </c>
      <c r="AW474" s="33">
        <f>AS474+IF(AND(AT474&gt;1,AV474&gt;0),1000,0)+IF(AT474&gt;1,500,0)+AV474/1000000</f>
        <v>0</v>
      </c>
      <c r="AX474" s="33">
        <f t="shared" si="30"/>
        <v>0</v>
      </c>
      <c r="AY474" s="33">
        <f t="shared" si="30"/>
        <v>0</v>
      </c>
      <c r="AZ474" s="33">
        <f t="shared" si="30"/>
        <v>0</v>
      </c>
      <c r="BA474" s="33">
        <f t="shared" si="30"/>
        <v>0</v>
      </c>
      <c r="BB474" s="33"/>
      <c r="BC474" s="35">
        <f t="shared" si="27"/>
        <v>0</v>
      </c>
    </row>
    <row r="475" spans="1:55" s="10" customFormat="1" ht="16.5" customHeight="1" x14ac:dyDescent="0.2">
      <c r="A475" s="31">
        <f>ROW(B475)-2</f>
        <v>473</v>
      </c>
      <c r="B475" s="12" t="s">
        <v>546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4"/>
      <c r="Y475" s="14"/>
      <c r="Z475" s="14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4"/>
      <c r="AO475" s="14"/>
      <c r="AP475" s="14"/>
      <c r="AQ475" s="14"/>
      <c r="AR475" s="32">
        <f>IF(AT475=3,3,IF(AT475=4,5,IF(AT475=5,7,0)))</f>
        <v>0</v>
      </c>
      <c r="AS475" s="39">
        <f>SUM(C475:AQ475)</f>
        <v>0</v>
      </c>
      <c r="AT475" s="33">
        <f>COUNTIF(AX475:BC475,"&gt;0")</f>
        <v>0</v>
      </c>
      <c r="AU475" s="34" t="str">
        <f>IF(AV475&gt;0,"Yes","")</f>
        <v/>
      </c>
      <c r="AV475" s="31">
        <f>COUNTIF(C475:AR475,"M")</f>
        <v>0</v>
      </c>
      <c r="AW475" s="33">
        <f>AS475+IF(AND(AT475&gt;1,AV475&gt;0),1000,0)+IF(AT475&gt;1,500,0)+AV475/1000000</f>
        <v>0</v>
      </c>
      <c r="AX475" s="33">
        <f t="shared" si="30"/>
        <v>0</v>
      </c>
      <c r="AY475" s="33">
        <f t="shared" si="30"/>
        <v>0</v>
      </c>
      <c r="AZ475" s="33">
        <f t="shared" si="30"/>
        <v>0</v>
      </c>
      <c r="BA475" s="33">
        <f t="shared" si="30"/>
        <v>0</v>
      </c>
      <c r="BB475" s="33"/>
      <c r="BC475" s="35">
        <f t="shared" ref="BC475:BC547" si="31">SUMIF(Events,BC$2,$C475:$AQ475)</f>
        <v>0</v>
      </c>
    </row>
    <row r="476" spans="1:55" s="10" customFormat="1" ht="16.5" customHeight="1" x14ac:dyDescent="0.2">
      <c r="A476" s="31">
        <f>ROW(B476)-2</f>
        <v>474</v>
      </c>
      <c r="B476" s="12" t="s">
        <v>535</v>
      </c>
      <c r="C476" s="13"/>
      <c r="D476" s="13"/>
      <c r="E476" s="13"/>
      <c r="F476" s="13"/>
      <c r="G476" s="14"/>
      <c r="H476" s="14"/>
      <c r="I476" s="13"/>
      <c r="J476" s="13"/>
      <c r="K476" s="14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4"/>
      <c r="Y476" s="14"/>
      <c r="Z476" s="14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4"/>
      <c r="AO476" s="14"/>
      <c r="AP476" s="14"/>
      <c r="AQ476" s="14"/>
      <c r="AR476" s="32">
        <f>IF(AT476=3,3,IF(AT476=4,5,IF(AT476=5,7,0)))</f>
        <v>0</v>
      </c>
      <c r="AS476" s="39">
        <f>SUM(C476:AQ476)</f>
        <v>0</v>
      </c>
      <c r="AT476" s="33">
        <f>COUNTIF(AX476:BC476,"&gt;0")</f>
        <v>0</v>
      </c>
      <c r="AU476" s="34" t="str">
        <f>IF(AV476&gt;0,"Yes","")</f>
        <v/>
      </c>
      <c r="AV476" s="31">
        <f>COUNTIF(C476:AR476,"M")</f>
        <v>0</v>
      </c>
      <c r="AW476" s="33">
        <f>AS476+IF(AND(AT476&gt;1,AV476&gt;0),1000,0)+IF(AT476&gt;1,500,0)+AV476/1000000</f>
        <v>0</v>
      </c>
      <c r="AX476" s="33">
        <f t="shared" si="30"/>
        <v>0</v>
      </c>
      <c r="AY476" s="33">
        <f t="shared" si="30"/>
        <v>0</v>
      </c>
      <c r="AZ476" s="33">
        <f t="shared" si="30"/>
        <v>0</v>
      </c>
      <c r="BA476" s="33">
        <f t="shared" si="30"/>
        <v>0</v>
      </c>
      <c r="BB476" s="33"/>
      <c r="BC476" s="35">
        <f t="shared" si="31"/>
        <v>0</v>
      </c>
    </row>
    <row r="477" spans="1:55" s="10" customFormat="1" ht="16.5" customHeight="1" x14ac:dyDescent="0.2">
      <c r="A477" s="31">
        <f>ROW(B477)-2</f>
        <v>475</v>
      </c>
      <c r="B477" s="12" t="s">
        <v>454</v>
      </c>
      <c r="C477" s="13"/>
      <c r="D477" s="13"/>
      <c r="E477" s="13"/>
      <c r="F477" s="13"/>
      <c r="G477" s="14"/>
      <c r="H477" s="14"/>
      <c r="I477" s="13"/>
      <c r="J477" s="13"/>
      <c r="K477" s="14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4"/>
      <c r="Y477" s="14"/>
      <c r="Z477" s="14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4"/>
      <c r="AO477" s="14"/>
      <c r="AP477" s="14"/>
      <c r="AQ477" s="14"/>
      <c r="AR477" s="32">
        <f>IF(AT477=3,3,IF(AT477=4,5,IF(AT477=5,7,0)))</f>
        <v>0</v>
      </c>
      <c r="AS477" s="39">
        <f>SUM(C477:AQ477)</f>
        <v>0</v>
      </c>
      <c r="AT477" s="33">
        <f>COUNTIF(AX477:BC477,"&gt;0")</f>
        <v>0</v>
      </c>
      <c r="AU477" s="34" t="str">
        <f>IF(AV477&gt;0,"Yes","")</f>
        <v/>
      </c>
      <c r="AV477" s="31">
        <f>COUNTIF(C477:AR477,"M")</f>
        <v>0</v>
      </c>
      <c r="AW477" s="33">
        <f>AS477+IF(AND(AT477&gt;1,AV477&gt;0),1000,0)+IF(AT477&gt;1,500,0)+AV477/1000000</f>
        <v>0</v>
      </c>
      <c r="AX477" s="33">
        <f t="shared" si="30"/>
        <v>0</v>
      </c>
      <c r="AY477" s="33">
        <f t="shared" si="30"/>
        <v>0</v>
      </c>
      <c r="AZ477" s="33">
        <f t="shared" si="30"/>
        <v>0</v>
      </c>
      <c r="BA477" s="33">
        <f t="shared" si="30"/>
        <v>0</v>
      </c>
      <c r="BB477" s="33"/>
      <c r="BC477" s="35">
        <f t="shared" si="31"/>
        <v>0</v>
      </c>
    </row>
    <row r="478" spans="1:55" s="10" customFormat="1" ht="16.5" customHeight="1" x14ac:dyDescent="0.2">
      <c r="A478" s="31">
        <f>ROW(B478)-2</f>
        <v>476</v>
      </c>
      <c r="B478" s="12" t="s">
        <v>455</v>
      </c>
      <c r="C478" s="13"/>
      <c r="D478" s="13"/>
      <c r="E478" s="13"/>
      <c r="F478" s="13"/>
      <c r="G478" s="14"/>
      <c r="H478" s="14"/>
      <c r="I478" s="13"/>
      <c r="J478" s="13"/>
      <c r="K478" s="14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4"/>
      <c r="Y478" s="14"/>
      <c r="Z478" s="14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4"/>
      <c r="AO478" s="14"/>
      <c r="AP478" s="14"/>
      <c r="AQ478" s="14"/>
      <c r="AR478" s="32">
        <f>IF(AT478=3,3,IF(AT478=4,5,IF(AT478=5,7,0)))</f>
        <v>0</v>
      </c>
      <c r="AS478" s="39">
        <f>SUM(C478:AQ478)</f>
        <v>0</v>
      </c>
      <c r="AT478" s="33">
        <f>COUNTIF(AX478:BC478,"&gt;0")</f>
        <v>0</v>
      </c>
      <c r="AU478" s="34" t="str">
        <f>IF(AV478&gt;0,"Yes","")</f>
        <v/>
      </c>
      <c r="AV478" s="31">
        <f>COUNTIF(C478:AR478,"M")</f>
        <v>0</v>
      </c>
      <c r="AW478" s="33">
        <f>AS478+IF(AND(AT478&gt;1,AV478&gt;0),1000,0)+IF(AT478&gt;1,500,0)+AV478/1000000</f>
        <v>0</v>
      </c>
      <c r="AX478" s="33">
        <f t="shared" si="30"/>
        <v>0</v>
      </c>
      <c r="AY478" s="33">
        <f t="shared" si="30"/>
        <v>0</v>
      </c>
      <c r="AZ478" s="33">
        <f t="shared" si="30"/>
        <v>0</v>
      </c>
      <c r="BA478" s="33">
        <f t="shared" si="30"/>
        <v>0</v>
      </c>
      <c r="BB478" s="33"/>
      <c r="BC478" s="35">
        <f t="shared" si="31"/>
        <v>0</v>
      </c>
    </row>
    <row r="479" spans="1:55" s="10" customFormat="1" ht="16.5" customHeight="1" x14ac:dyDescent="0.2">
      <c r="A479" s="31">
        <f>ROW(B479)-2</f>
        <v>477</v>
      </c>
      <c r="B479" s="12" t="s">
        <v>456</v>
      </c>
      <c r="C479" s="13"/>
      <c r="D479" s="13"/>
      <c r="E479" s="13"/>
      <c r="F479" s="13"/>
      <c r="G479" s="14"/>
      <c r="H479" s="14"/>
      <c r="I479" s="13"/>
      <c r="J479" s="13"/>
      <c r="K479" s="14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4"/>
      <c r="Y479" s="14"/>
      <c r="Z479" s="14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4"/>
      <c r="AO479" s="14"/>
      <c r="AP479" s="14"/>
      <c r="AQ479" s="14"/>
      <c r="AR479" s="32">
        <f>IF(AT479=3,3,IF(AT479=4,5,IF(AT479=5,7,0)))</f>
        <v>0</v>
      </c>
      <c r="AS479" s="39">
        <f>SUM(C479:AQ479)</f>
        <v>0</v>
      </c>
      <c r="AT479" s="33">
        <f>COUNTIF(AX479:BC479,"&gt;0")</f>
        <v>0</v>
      </c>
      <c r="AU479" s="34" t="str">
        <f>IF(AV479&gt;0,"Yes","")</f>
        <v/>
      </c>
      <c r="AV479" s="31">
        <f>COUNTIF(C479:AR479,"M")</f>
        <v>0</v>
      </c>
      <c r="AW479" s="33">
        <f>AS479+IF(AND(AT479&gt;1,AV479&gt;0),1000,0)+IF(AT479&gt;1,500,0)+AV479/1000000</f>
        <v>0</v>
      </c>
      <c r="AX479" s="33">
        <f t="shared" si="30"/>
        <v>0</v>
      </c>
      <c r="AY479" s="33">
        <f t="shared" si="30"/>
        <v>0</v>
      </c>
      <c r="AZ479" s="33">
        <f t="shared" si="30"/>
        <v>0</v>
      </c>
      <c r="BA479" s="33">
        <f t="shared" si="30"/>
        <v>0</v>
      </c>
      <c r="BB479" s="33"/>
      <c r="BC479" s="35">
        <f t="shared" si="31"/>
        <v>0</v>
      </c>
    </row>
    <row r="480" spans="1:55" s="10" customFormat="1" ht="16.5" customHeight="1" x14ac:dyDescent="0.2">
      <c r="A480" s="31">
        <f>ROW(B480)-2</f>
        <v>478</v>
      </c>
      <c r="B480" s="12" t="s">
        <v>169</v>
      </c>
      <c r="C480" s="13"/>
      <c r="D480" s="13"/>
      <c r="E480" s="13"/>
      <c r="F480" s="13"/>
      <c r="G480" s="14"/>
      <c r="H480" s="14"/>
      <c r="I480" s="13"/>
      <c r="J480" s="13"/>
      <c r="K480" s="14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4"/>
      <c r="Y480" s="14"/>
      <c r="Z480" s="14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4"/>
      <c r="AO480" s="14"/>
      <c r="AP480" s="14"/>
      <c r="AQ480" s="14"/>
      <c r="AR480" s="32">
        <f>IF(AT480=3,3,IF(AT480=4,5,IF(AT480=5,7,0)))</f>
        <v>0</v>
      </c>
      <c r="AS480" s="39">
        <f>SUM(C480:AQ480)</f>
        <v>0</v>
      </c>
      <c r="AT480" s="33">
        <f>COUNTIF(AX480:BC480,"&gt;0")</f>
        <v>0</v>
      </c>
      <c r="AU480" s="34" t="str">
        <f>IF(AV480&gt;0,"Yes","")</f>
        <v/>
      </c>
      <c r="AV480" s="31">
        <f>COUNTIF(C480:AR480,"M")</f>
        <v>0</v>
      </c>
      <c r="AW480" s="33">
        <f>AS480+IF(AND(AT480&gt;1,AV480&gt;0),1000,0)+IF(AT480&gt;1,500,0)+AV480/1000000</f>
        <v>0</v>
      </c>
      <c r="AX480" s="33">
        <f t="shared" si="30"/>
        <v>0</v>
      </c>
      <c r="AY480" s="33">
        <f t="shared" si="30"/>
        <v>0</v>
      </c>
      <c r="AZ480" s="33">
        <f t="shared" si="30"/>
        <v>0</v>
      </c>
      <c r="BA480" s="33">
        <f t="shared" si="30"/>
        <v>0</v>
      </c>
      <c r="BB480" s="33"/>
      <c r="BC480" s="35">
        <f t="shared" si="31"/>
        <v>0</v>
      </c>
    </row>
    <row r="481" spans="1:55" s="10" customFormat="1" ht="16.5" customHeight="1" x14ac:dyDescent="0.2">
      <c r="A481" s="31">
        <f>ROW(B481)-2</f>
        <v>479</v>
      </c>
      <c r="B481" s="12" t="s">
        <v>457</v>
      </c>
      <c r="C481" s="13"/>
      <c r="D481" s="13"/>
      <c r="E481" s="13"/>
      <c r="F481" s="13"/>
      <c r="G481" s="14"/>
      <c r="H481" s="14"/>
      <c r="I481" s="13"/>
      <c r="J481" s="13"/>
      <c r="K481" s="14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4"/>
      <c r="Y481" s="14"/>
      <c r="Z481" s="14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4"/>
      <c r="AO481" s="14"/>
      <c r="AP481" s="14"/>
      <c r="AQ481" s="14"/>
      <c r="AR481" s="32">
        <f>IF(AT481=3,3,IF(AT481=4,5,IF(AT481=5,7,0)))</f>
        <v>0</v>
      </c>
      <c r="AS481" s="39">
        <f>SUM(C481:AQ481)</f>
        <v>0</v>
      </c>
      <c r="AT481" s="33">
        <f>COUNTIF(AX481:BC481,"&gt;0")</f>
        <v>0</v>
      </c>
      <c r="AU481" s="34" t="str">
        <f>IF(AV481&gt;0,"Yes","")</f>
        <v/>
      </c>
      <c r="AV481" s="31">
        <f>COUNTIF(C481:AR481,"M")</f>
        <v>0</v>
      </c>
      <c r="AW481" s="33">
        <f>AS481+IF(AND(AT481&gt;1,AV481&gt;0),1000,0)+IF(AT481&gt;1,500,0)+AV481/1000000</f>
        <v>0</v>
      </c>
      <c r="AX481" s="33">
        <f t="shared" si="30"/>
        <v>0</v>
      </c>
      <c r="AY481" s="33">
        <f t="shared" si="30"/>
        <v>0</v>
      </c>
      <c r="AZ481" s="33">
        <f t="shared" si="30"/>
        <v>0</v>
      </c>
      <c r="BA481" s="33">
        <f t="shared" si="30"/>
        <v>0</v>
      </c>
      <c r="BB481" s="33"/>
      <c r="BC481" s="35">
        <f t="shared" si="31"/>
        <v>0</v>
      </c>
    </row>
    <row r="482" spans="1:55" s="10" customFormat="1" ht="16.5" customHeight="1" x14ac:dyDescent="0.2">
      <c r="A482" s="31">
        <f>ROW(B482)-2</f>
        <v>480</v>
      </c>
      <c r="B482" s="12" t="s">
        <v>458</v>
      </c>
      <c r="C482" s="13"/>
      <c r="D482" s="13"/>
      <c r="E482" s="13"/>
      <c r="F482" s="13"/>
      <c r="G482" s="14"/>
      <c r="H482" s="14"/>
      <c r="I482" s="13"/>
      <c r="J482" s="13"/>
      <c r="K482" s="14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4"/>
      <c r="Y482" s="14"/>
      <c r="Z482" s="14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4"/>
      <c r="AO482" s="14"/>
      <c r="AP482" s="14"/>
      <c r="AQ482" s="14"/>
      <c r="AR482" s="32">
        <f>IF(AT482=3,3,IF(AT482=4,5,IF(AT482=5,7,0)))</f>
        <v>0</v>
      </c>
      <c r="AS482" s="39">
        <f>SUM(C482:AQ482)</f>
        <v>0</v>
      </c>
      <c r="AT482" s="33">
        <f>COUNTIF(AX482:BC482,"&gt;0")</f>
        <v>0</v>
      </c>
      <c r="AU482" s="34" t="str">
        <f>IF(AV482&gt;0,"Yes","")</f>
        <v/>
      </c>
      <c r="AV482" s="31">
        <f>COUNTIF(C482:AR482,"M")</f>
        <v>0</v>
      </c>
      <c r="AW482" s="33">
        <f>AS482+IF(AND(AT482&gt;1,AV482&gt;0),1000,0)+IF(AT482&gt;1,500,0)+AV482/1000000</f>
        <v>0</v>
      </c>
      <c r="AX482" s="33">
        <f t="shared" si="30"/>
        <v>0</v>
      </c>
      <c r="AY482" s="33">
        <f t="shared" si="30"/>
        <v>0</v>
      </c>
      <c r="AZ482" s="33">
        <f t="shared" si="30"/>
        <v>0</v>
      </c>
      <c r="BA482" s="33">
        <f t="shared" si="30"/>
        <v>0</v>
      </c>
      <c r="BB482" s="33"/>
      <c r="BC482" s="35">
        <f t="shared" si="31"/>
        <v>0</v>
      </c>
    </row>
    <row r="483" spans="1:55" s="10" customFormat="1" ht="16.5" customHeight="1" x14ac:dyDescent="0.2">
      <c r="A483" s="31">
        <f>ROW(B483)-2</f>
        <v>481</v>
      </c>
      <c r="B483" s="12" t="s">
        <v>459</v>
      </c>
      <c r="C483" s="13"/>
      <c r="D483" s="13"/>
      <c r="E483" s="13"/>
      <c r="F483" s="13"/>
      <c r="G483" s="14"/>
      <c r="H483" s="14"/>
      <c r="I483" s="13"/>
      <c r="J483" s="13"/>
      <c r="K483" s="14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4"/>
      <c r="Y483" s="14"/>
      <c r="Z483" s="14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4"/>
      <c r="AO483" s="14"/>
      <c r="AP483" s="14"/>
      <c r="AQ483" s="14"/>
      <c r="AR483" s="32">
        <f>IF(AT483=3,3,IF(AT483=4,5,IF(AT483=5,7,0)))</f>
        <v>0</v>
      </c>
      <c r="AS483" s="39">
        <f>SUM(C483:AQ483)</f>
        <v>0</v>
      </c>
      <c r="AT483" s="33">
        <f>COUNTIF(AX483:BC483,"&gt;0")</f>
        <v>0</v>
      </c>
      <c r="AU483" s="34" t="str">
        <f>IF(AV483&gt;0,"Yes","")</f>
        <v/>
      </c>
      <c r="AV483" s="31">
        <f>COUNTIF(C483:AR483,"M")</f>
        <v>0</v>
      </c>
      <c r="AW483" s="33">
        <f>AS483+IF(AND(AT483&gt;1,AV483&gt;0),1000,0)+IF(AT483&gt;1,500,0)+AV483/1000000</f>
        <v>0</v>
      </c>
      <c r="AX483" s="33">
        <f t="shared" si="30"/>
        <v>0</v>
      </c>
      <c r="AY483" s="33">
        <f t="shared" si="30"/>
        <v>0</v>
      </c>
      <c r="AZ483" s="33">
        <f t="shared" si="30"/>
        <v>0</v>
      </c>
      <c r="BA483" s="33">
        <f t="shared" si="30"/>
        <v>0</v>
      </c>
      <c r="BB483" s="33"/>
      <c r="BC483" s="35">
        <f t="shared" si="31"/>
        <v>0</v>
      </c>
    </row>
    <row r="484" spans="1:55" s="10" customFormat="1" ht="16.5" customHeight="1" x14ac:dyDescent="0.2">
      <c r="A484" s="31">
        <f>ROW(B484)-2</f>
        <v>482</v>
      </c>
      <c r="B484" s="12" t="s">
        <v>460</v>
      </c>
      <c r="C484" s="13"/>
      <c r="D484" s="13"/>
      <c r="E484" s="13"/>
      <c r="F484" s="13"/>
      <c r="G484" s="14"/>
      <c r="H484" s="14"/>
      <c r="I484" s="13"/>
      <c r="J484" s="13"/>
      <c r="K484" s="14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4"/>
      <c r="Y484" s="14"/>
      <c r="Z484" s="14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4"/>
      <c r="AO484" s="14"/>
      <c r="AP484" s="14"/>
      <c r="AQ484" s="14"/>
      <c r="AR484" s="32">
        <f>IF(AT484=3,3,IF(AT484=4,5,IF(AT484=5,7,0)))</f>
        <v>0</v>
      </c>
      <c r="AS484" s="39">
        <f>SUM(C484:AQ484)</f>
        <v>0</v>
      </c>
      <c r="AT484" s="33">
        <f>COUNTIF(AX484:BC484,"&gt;0")</f>
        <v>0</v>
      </c>
      <c r="AU484" s="34" t="str">
        <f>IF(AV484&gt;0,"Yes","")</f>
        <v/>
      </c>
      <c r="AV484" s="31">
        <f>COUNTIF(C484:AR484,"M")</f>
        <v>0</v>
      </c>
      <c r="AW484" s="33">
        <f>AS484+IF(AND(AT484&gt;1,AV484&gt;0),1000,0)+IF(AT484&gt;1,500,0)+AV484/1000000</f>
        <v>0</v>
      </c>
      <c r="AX484" s="33">
        <f t="shared" si="30"/>
        <v>0</v>
      </c>
      <c r="AY484" s="33">
        <f t="shared" si="30"/>
        <v>0</v>
      </c>
      <c r="AZ484" s="33">
        <f t="shared" si="30"/>
        <v>0</v>
      </c>
      <c r="BA484" s="33">
        <f t="shared" si="30"/>
        <v>0</v>
      </c>
      <c r="BB484" s="33"/>
      <c r="BC484" s="35">
        <f t="shared" si="31"/>
        <v>0</v>
      </c>
    </row>
    <row r="485" spans="1:55" s="10" customFormat="1" ht="16.5" customHeight="1" x14ac:dyDescent="0.2">
      <c r="A485" s="31">
        <f>ROW(B485)-2</f>
        <v>483</v>
      </c>
      <c r="B485" s="12" t="s">
        <v>461</v>
      </c>
      <c r="C485" s="13"/>
      <c r="D485" s="13"/>
      <c r="E485" s="13"/>
      <c r="F485" s="13"/>
      <c r="G485" s="14"/>
      <c r="H485" s="14"/>
      <c r="I485" s="13"/>
      <c r="J485" s="13"/>
      <c r="K485" s="14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4"/>
      <c r="Y485" s="14"/>
      <c r="Z485" s="14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4"/>
      <c r="AO485" s="14"/>
      <c r="AP485" s="14"/>
      <c r="AQ485" s="14"/>
      <c r="AR485" s="32">
        <f>IF(AT485=3,3,IF(AT485=4,5,IF(AT485=5,7,0)))</f>
        <v>0</v>
      </c>
      <c r="AS485" s="39">
        <f>SUM(C485:AQ485)</f>
        <v>0</v>
      </c>
      <c r="AT485" s="33">
        <f>COUNTIF(AX485:BC485,"&gt;0")</f>
        <v>0</v>
      </c>
      <c r="AU485" s="34" t="str">
        <f>IF(AV485&gt;0,"Yes","")</f>
        <v/>
      </c>
      <c r="AV485" s="31">
        <f>COUNTIF(C485:AR485,"M")</f>
        <v>0</v>
      </c>
      <c r="AW485" s="33">
        <f>AS485+IF(AND(AT485&gt;1,AV485&gt;0),1000,0)+IF(AT485&gt;1,500,0)+AV485/1000000</f>
        <v>0</v>
      </c>
      <c r="AX485" s="33">
        <f t="shared" si="30"/>
        <v>0</v>
      </c>
      <c r="AY485" s="33">
        <f t="shared" si="30"/>
        <v>0</v>
      </c>
      <c r="AZ485" s="33">
        <f t="shared" si="30"/>
        <v>0</v>
      </c>
      <c r="BA485" s="33">
        <f t="shared" si="30"/>
        <v>0</v>
      </c>
      <c r="BB485" s="33"/>
      <c r="BC485" s="35">
        <f t="shared" si="31"/>
        <v>0</v>
      </c>
    </row>
    <row r="486" spans="1:55" s="10" customFormat="1" ht="16.5" customHeight="1" x14ac:dyDescent="0.2">
      <c r="A486" s="31">
        <f>ROW(B486)-2</f>
        <v>484</v>
      </c>
      <c r="B486" s="12" t="s">
        <v>462</v>
      </c>
      <c r="C486" s="13"/>
      <c r="D486" s="13"/>
      <c r="E486" s="13"/>
      <c r="F486" s="13"/>
      <c r="G486" s="14"/>
      <c r="H486" s="14"/>
      <c r="I486" s="13"/>
      <c r="J486" s="13"/>
      <c r="K486" s="14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4"/>
      <c r="Y486" s="14"/>
      <c r="Z486" s="14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4"/>
      <c r="AO486" s="14"/>
      <c r="AP486" s="14"/>
      <c r="AQ486" s="14"/>
      <c r="AR486" s="32">
        <f>IF(AT486=3,3,IF(AT486=4,5,IF(AT486=5,7,0)))</f>
        <v>0</v>
      </c>
      <c r="AS486" s="39">
        <f>SUM(C486:AQ486)</f>
        <v>0</v>
      </c>
      <c r="AT486" s="33">
        <f>COUNTIF(AX486:BC486,"&gt;0")</f>
        <v>0</v>
      </c>
      <c r="AU486" s="34" t="str">
        <f>IF(AV486&gt;0,"Yes","")</f>
        <v/>
      </c>
      <c r="AV486" s="31">
        <f>COUNTIF(C486:AR486,"M")</f>
        <v>0</v>
      </c>
      <c r="AW486" s="33">
        <f>AS486+IF(AND(AT486&gt;1,AV486&gt;0),1000,0)+IF(AT486&gt;1,500,0)+AV486/1000000</f>
        <v>0</v>
      </c>
      <c r="AX486" s="33">
        <f t="shared" si="30"/>
        <v>0</v>
      </c>
      <c r="AY486" s="33">
        <f t="shared" si="30"/>
        <v>0</v>
      </c>
      <c r="AZ486" s="33">
        <f t="shared" si="30"/>
        <v>0</v>
      </c>
      <c r="BA486" s="33">
        <f t="shared" si="30"/>
        <v>0</v>
      </c>
      <c r="BB486" s="33"/>
      <c r="BC486" s="35">
        <f t="shared" si="31"/>
        <v>0</v>
      </c>
    </row>
    <row r="487" spans="1:55" s="10" customFormat="1" ht="16.5" customHeight="1" x14ac:dyDescent="0.2">
      <c r="A487" s="31">
        <f>ROW(B487)-2</f>
        <v>485</v>
      </c>
      <c r="B487" s="12" t="s">
        <v>463</v>
      </c>
      <c r="C487" s="13"/>
      <c r="D487" s="13"/>
      <c r="E487" s="13"/>
      <c r="F487" s="13"/>
      <c r="G487" s="14"/>
      <c r="H487" s="14"/>
      <c r="I487" s="13"/>
      <c r="J487" s="13"/>
      <c r="K487" s="14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4"/>
      <c r="Y487" s="14"/>
      <c r="Z487" s="14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4"/>
      <c r="AO487" s="14"/>
      <c r="AP487" s="14"/>
      <c r="AQ487" s="14"/>
      <c r="AR487" s="32">
        <f>IF(AT487=3,3,IF(AT487=4,5,IF(AT487=5,7,0)))</f>
        <v>0</v>
      </c>
      <c r="AS487" s="39">
        <f>SUM(C487:AQ487)</f>
        <v>0</v>
      </c>
      <c r="AT487" s="33">
        <f>COUNTIF(AX487:BC487,"&gt;0")</f>
        <v>0</v>
      </c>
      <c r="AU487" s="34" t="str">
        <f>IF(AV487&gt;0,"Yes","")</f>
        <v/>
      </c>
      <c r="AV487" s="31">
        <f>COUNTIF(C487:AR487,"M")</f>
        <v>0</v>
      </c>
      <c r="AW487" s="33">
        <f>AS487+IF(AND(AT487&gt;1,AV487&gt;0),1000,0)+IF(AT487&gt;1,500,0)+AV487/1000000</f>
        <v>0</v>
      </c>
      <c r="AX487" s="33">
        <f t="shared" si="30"/>
        <v>0</v>
      </c>
      <c r="AY487" s="33">
        <f t="shared" si="30"/>
        <v>0</v>
      </c>
      <c r="AZ487" s="33">
        <f t="shared" si="30"/>
        <v>0</v>
      </c>
      <c r="BA487" s="33">
        <f t="shared" si="30"/>
        <v>0</v>
      </c>
      <c r="BB487" s="33"/>
      <c r="BC487" s="35">
        <f t="shared" si="31"/>
        <v>0</v>
      </c>
    </row>
    <row r="488" spans="1:55" s="10" customFormat="1" ht="16.5" customHeight="1" x14ac:dyDescent="0.2">
      <c r="A488" s="31">
        <f>ROW(B488)-2</f>
        <v>486</v>
      </c>
      <c r="B488" s="12" t="s">
        <v>464</v>
      </c>
      <c r="C488" s="13"/>
      <c r="D488" s="13"/>
      <c r="E488" s="13"/>
      <c r="F488" s="13"/>
      <c r="G488" s="14"/>
      <c r="H488" s="14"/>
      <c r="I488" s="13"/>
      <c r="J488" s="13"/>
      <c r="K488" s="14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4"/>
      <c r="Y488" s="14"/>
      <c r="Z488" s="14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4"/>
      <c r="AO488" s="14"/>
      <c r="AP488" s="14"/>
      <c r="AQ488" s="14"/>
      <c r="AR488" s="32">
        <f>IF(AT488=3,3,IF(AT488=4,5,IF(AT488=5,7,0)))</f>
        <v>0</v>
      </c>
      <c r="AS488" s="39">
        <f>SUM(C488:AQ488)</f>
        <v>0</v>
      </c>
      <c r="AT488" s="33">
        <f>COUNTIF(AX488:BC488,"&gt;0")</f>
        <v>0</v>
      </c>
      <c r="AU488" s="34" t="str">
        <f>IF(AV488&gt;0,"Yes","")</f>
        <v/>
      </c>
      <c r="AV488" s="31">
        <f>COUNTIF(C488:AR488,"M")</f>
        <v>0</v>
      </c>
      <c r="AW488" s="33">
        <f>AS488+IF(AND(AT488&gt;1,AV488&gt;0),1000,0)+IF(AT488&gt;1,500,0)+AV488/1000000</f>
        <v>0</v>
      </c>
      <c r="AX488" s="33">
        <f t="shared" ref="AX488:BA509" si="32">SUMIF(Events,AX$2,$C488:$AQ488)</f>
        <v>0</v>
      </c>
      <c r="AY488" s="33">
        <f t="shared" si="32"/>
        <v>0</v>
      </c>
      <c r="AZ488" s="33">
        <f t="shared" si="32"/>
        <v>0</v>
      </c>
      <c r="BA488" s="33">
        <f t="shared" si="32"/>
        <v>0</v>
      </c>
      <c r="BB488" s="33"/>
      <c r="BC488" s="35">
        <f t="shared" si="31"/>
        <v>0</v>
      </c>
    </row>
    <row r="489" spans="1:55" s="10" customFormat="1" ht="16.5" customHeight="1" x14ac:dyDescent="0.2">
      <c r="A489" s="31">
        <f>ROW(B489)-2</f>
        <v>487</v>
      </c>
      <c r="B489" s="12" t="s">
        <v>61</v>
      </c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4"/>
      <c r="Y489" s="14"/>
      <c r="Z489" s="14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4"/>
      <c r="AO489" s="14"/>
      <c r="AP489" s="14"/>
      <c r="AQ489" s="14"/>
      <c r="AR489" s="32">
        <f>IF(AT489=3,3,IF(AT489=4,5,IF(AT489=5,7,0)))</f>
        <v>0</v>
      </c>
      <c r="AS489" s="39">
        <f>SUM(C489:AQ489)</f>
        <v>0</v>
      </c>
      <c r="AT489" s="33">
        <f>COUNTIF(AX489:BC489,"&gt;0")</f>
        <v>0</v>
      </c>
      <c r="AU489" s="34" t="str">
        <f>IF(AV489&gt;0,"Yes","")</f>
        <v/>
      </c>
      <c r="AV489" s="31">
        <f>COUNTIF(C489:AR489,"M")</f>
        <v>0</v>
      </c>
      <c r="AW489" s="33">
        <f>AS489+IF(AND(AT489&gt;1,AV489&gt;0),1000,0)+IF(AT489&gt;1,500,0)+AV489/1000000</f>
        <v>0</v>
      </c>
      <c r="AX489" s="33">
        <f t="shared" si="32"/>
        <v>0</v>
      </c>
      <c r="AY489" s="33">
        <f t="shared" si="32"/>
        <v>0</v>
      </c>
      <c r="AZ489" s="33">
        <f t="shared" si="32"/>
        <v>0</v>
      </c>
      <c r="BA489" s="33">
        <f t="shared" si="32"/>
        <v>0</v>
      </c>
      <c r="BB489" s="33"/>
      <c r="BC489" s="35">
        <f t="shared" si="31"/>
        <v>0</v>
      </c>
    </row>
    <row r="490" spans="1:55" s="10" customFormat="1" ht="16.5" customHeight="1" x14ac:dyDescent="0.2">
      <c r="A490" s="31">
        <f>ROW(B490)-2</f>
        <v>488</v>
      </c>
      <c r="B490" s="12" t="s">
        <v>466</v>
      </c>
      <c r="C490" s="13"/>
      <c r="D490" s="13"/>
      <c r="E490" s="13"/>
      <c r="F490" s="13"/>
      <c r="G490" s="14"/>
      <c r="H490" s="14"/>
      <c r="I490" s="13"/>
      <c r="J490" s="13"/>
      <c r="K490" s="14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4"/>
      <c r="Y490" s="14"/>
      <c r="Z490" s="14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4"/>
      <c r="AO490" s="14"/>
      <c r="AP490" s="14"/>
      <c r="AQ490" s="14"/>
      <c r="AR490" s="32">
        <f>IF(AT490=3,3,IF(AT490=4,5,IF(AT490=5,7,0)))</f>
        <v>0</v>
      </c>
      <c r="AS490" s="39">
        <f>SUM(C490:AQ490)</f>
        <v>0</v>
      </c>
      <c r="AT490" s="33">
        <f>COUNTIF(AX490:BC490,"&gt;0")</f>
        <v>0</v>
      </c>
      <c r="AU490" s="34" t="str">
        <f>IF(AV490&gt;0,"Yes","")</f>
        <v/>
      </c>
      <c r="AV490" s="31">
        <f>COUNTIF(C490:AR490,"M")</f>
        <v>0</v>
      </c>
      <c r="AW490" s="33">
        <f>AS490+IF(AND(AT490&gt;1,AV490&gt;0),1000,0)+IF(AT490&gt;1,500,0)+AV490/1000000</f>
        <v>0</v>
      </c>
      <c r="AX490" s="33">
        <f t="shared" si="32"/>
        <v>0</v>
      </c>
      <c r="AY490" s="33">
        <f t="shared" si="32"/>
        <v>0</v>
      </c>
      <c r="AZ490" s="33">
        <f t="shared" si="32"/>
        <v>0</v>
      </c>
      <c r="BA490" s="33">
        <f t="shared" si="32"/>
        <v>0</v>
      </c>
      <c r="BB490" s="33"/>
      <c r="BC490" s="35">
        <f t="shared" si="31"/>
        <v>0</v>
      </c>
    </row>
    <row r="491" spans="1:55" s="10" customFormat="1" ht="16.5" customHeight="1" x14ac:dyDescent="0.2">
      <c r="A491" s="31">
        <f>ROW(B491)-2</f>
        <v>489</v>
      </c>
      <c r="B491" s="12" t="s">
        <v>467</v>
      </c>
      <c r="C491" s="13"/>
      <c r="D491" s="13"/>
      <c r="E491" s="13"/>
      <c r="F491" s="13"/>
      <c r="G491" s="14"/>
      <c r="H491" s="14"/>
      <c r="I491" s="13"/>
      <c r="J491" s="13"/>
      <c r="K491" s="14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4"/>
      <c r="Y491" s="14"/>
      <c r="Z491" s="14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4"/>
      <c r="AO491" s="14"/>
      <c r="AP491" s="14"/>
      <c r="AQ491" s="14"/>
      <c r="AR491" s="32">
        <f>IF(AT491=3,3,IF(AT491=4,5,IF(AT491=5,7,0)))</f>
        <v>0</v>
      </c>
      <c r="AS491" s="39">
        <f>SUM(C491:AQ491)</f>
        <v>0</v>
      </c>
      <c r="AT491" s="33">
        <f>COUNTIF(AX491:BC491,"&gt;0")</f>
        <v>0</v>
      </c>
      <c r="AU491" s="34" t="str">
        <f>IF(AV491&gt;0,"Yes","")</f>
        <v/>
      </c>
      <c r="AV491" s="31">
        <f>COUNTIF(C491:AR491,"M")</f>
        <v>0</v>
      </c>
      <c r="AW491" s="33">
        <f>AS491+IF(AND(AT491&gt;1,AV491&gt;0),1000,0)+IF(AT491&gt;1,500,0)+AV491/1000000</f>
        <v>0</v>
      </c>
      <c r="AX491" s="33">
        <f t="shared" si="32"/>
        <v>0</v>
      </c>
      <c r="AY491" s="33">
        <f t="shared" si="32"/>
        <v>0</v>
      </c>
      <c r="AZ491" s="33">
        <f t="shared" si="32"/>
        <v>0</v>
      </c>
      <c r="BA491" s="33">
        <f t="shared" si="32"/>
        <v>0</v>
      </c>
      <c r="BB491" s="33"/>
      <c r="BC491" s="35">
        <f t="shared" si="31"/>
        <v>0</v>
      </c>
    </row>
    <row r="492" spans="1:55" s="10" customFormat="1" ht="16.5" customHeight="1" x14ac:dyDescent="0.2">
      <c r="A492" s="31">
        <f>ROW(B492)-2</f>
        <v>490</v>
      </c>
      <c r="B492" s="12" t="s">
        <v>50</v>
      </c>
      <c r="C492" s="13"/>
      <c r="D492" s="13"/>
      <c r="E492" s="13"/>
      <c r="F492" s="13"/>
      <c r="G492" s="14"/>
      <c r="H492" s="14"/>
      <c r="I492" s="13"/>
      <c r="J492" s="13"/>
      <c r="K492" s="14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4"/>
      <c r="Y492" s="14"/>
      <c r="Z492" s="14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4"/>
      <c r="AO492" s="14"/>
      <c r="AP492" s="14"/>
      <c r="AQ492" s="14"/>
      <c r="AR492" s="32">
        <f>IF(AT492=3,3,IF(AT492=4,5,IF(AT492=5,7,0)))</f>
        <v>0</v>
      </c>
      <c r="AS492" s="39">
        <f>SUM(C492:AQ492)</f>
        <v>0</v>
      </c>
      <c r="AT492" s="33">
        <f>COUNTIF(AX492:BC492,"&gt;0")</f>
        <v>0</v>
      </c>
      <c r="AU492" s="34" t="str">
        <f>IF(AV492&gt;0,"Yes","")</f>
        <v/>
      </c>
      <c r="AV492" s="31">
        <f>COUNTIF(C492:AR492,"M")</f>
        <v>0</v>
      </c>
      <c r="AW492" s="33">
        <f>AS492+IF(AND(AT492&gt;1,AV492&gt;0),1000,0)+IF(AT492&gt;1,500,0)+AV492/1000000</f>
        <v>0</v>
      </c>
      <c r="AX492" s="33">
        <f t="shared" si="32"/>
        <v>0</v>
      </c>
      <c r="AY492" s="33">
        <f t="shared" si="32"/>
        <v>0</v>
      </c>
      <c r="AZ492" s="33">
        <f t="shared" si="32"/>
        <v>0</v>
      </c>
      <c r="BA492" s="33">
        <f t="shared" si="32"/>
        <v>0</v>
      </c>
      <c r="BB492" s="33"/>
      <c r="BC492" s="35">
        <f t="shared" si="31"/>
        <v>0</v>
      </c>
    </row>
    <row r="493" spans="1:55" s="10" customFormat="1" ht="16.5" customHeight="1" x14ac:dyDescent="0.2">
      <c r="A493" s="31">
        <f>ROW(B493)-2</f>
        <v>491</v>
      </c>
      <c r="B493" s="12" t="s">
        <v>126</v>
      </c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4"/>
      <c r="Y493" s="14"/>
      <c r="Z493" s="14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4"/>
      <c r="AO493" s="14"/>
      <c r="AP493" s="14"/>
      <c r="AQ493" s="14"/>
      <c r="AR493" s="32">
        <f>IF(AT493=3,3,IF(AT493=4,5,IF(AT493=5,7,0)))</f>
        <v>0</v>
      </c>
      <c r="AS493" s="39">
        <f>SUM(C493:AQ493)</f>
        <v>0</v>
      </c>
      <c r="AT493" s="33">
        <f>COUNTIF(AX493:BC493,"&gt;0")</f>
        <v>0</v>
      </c>
      <c r="AU493" s="34" t="str">
        <f>IF(AV493&gt;0,"Yes","")</f>
        <v/>
      </c>
      <c r="AV493" s="31">
        <f>COUNTIF(C493:AR493,"M")</f>
        <v>0</v>
      </c>
      <c r="AW493" s="33">
        <f>AS493+IF(AND(AT493&gt;1,AV493&gt;0),1000,0)+IF(AT493&gt;1,500,0)+AV493/1000000</f>
        <v>0</v>
      </c>
      <c r="AX493" s="33"/>
      <c r="AY493" s="33"/>
      <c r="AZ493" s="33"/>
      <c r="BA493" s="33"/>
      <c r="BB493" s="33"/>
      <c r="BC493" s="35"/>
    </row>
    <row r="494" spans="1:55" s="10" customFormat="1" ht="16.5" customHeight="1" x14ac:dyDescent="0.2">
      <c r="A494" s="31">
        <f>ROW(B494)-2</f>
        <v>492</v>
      </c>
      <c r="B494" s="12" t="s">
        <v>468</v>
      </c>
      <c r="C494" s="13"/>
      <c r="D494" s="13"/>
      <c r="E494" s="13"/>
      <c r="F494" s="13"/>
      <c r="G494" s="14"/>
      <c r="H494" s="14"/>
      <c r="I494" s="13"/>
      <c r="J494" s="13"/>
      <c r="K494" s="14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4"/>
      <c r="Y494" s="14"/>
      <c r="Z494" s="14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4"/>
      <c r="AO494" s="14"/>
      <c r="AP494" s="14"/>
      <c r="AQ494" s="14"/>
      <c r="AR494" s="32">
        <f>IF(AT494=3,3,IF(AT494=4,5,IF(AT494=5,7,0)))</f>
        <v>0</v>
      </c>
      <c r="AS494" s="39">
        <f>SUM(C494:AQ494)</f>
        <v>0</v>
      </c>
      <c r="AT494" s="33">
        <f>COUNTIF(AX494:BC494,"&gt;0")</f>
        <v>0</v>
      </c>
      <c r="AU494" s="34" t="str">
        <f>IF(AV494&gt;0,"Yes","")</f>
        <v/>
      </c>
      <c r="AV494" s="31">
        <f>COUNTIF(C494:AR494,"M")</f>
        <v>0</v>
      </c>
      <c r="AW494" s="33">
        <f>AS494+IF(AND(AT494&gt;1,AV494&gt;0),1000,0)+IF(AT494&gt;1,500,0)+AV494/1000000</f>
        <v>0</v>
      </c>
      <c r="AX494" s="33">
        <f t="shared" si="32"/>
        <v>0</v>
      </c>
      <c r="AY494" s="33">
        <f t="shared" si="32"/>
        <v>0</v>
      </c>
      <c r="AZ494" s="33">
        <f t="shared" si="32"/>
        <v>0</v>
      </c>
      <c r="BA494" s="33">
        <f t="shared" si="32"/>
        <v>0</v>
      </c>
      <c r="BB494" s="33"/>
      <c r="BC494" s="35">
        <f t="shared" si="31"/>
        <v>0</v>
      </c>
    </row>
    <row r="495" spans="1:55" s="10" customFormat="1" ht="16.5" customHeight="1" x14ac:dyDescent="0.2">
      <c r="A495" s="31">
        <f>ROW(B495)-2</f>
        <v>493</v>
      </c>
      <c r="B495" s="12" t="s">
        <v>469</v>
      </c>
      <c r="C495" s="13"/>
      <c r="D495" s="13"/>
      <c r="E495" s="13"/>
      <c r="F495" s="13"/>
      <c r="G495" s="14"/>
      <c r="H495" s="14"/>
      <c r="I495" s="13"/>
      <c r="J495" s="13"/>
      <c r="K495" s="14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4"/>
      <c r="Y495" s="14"/>
      <c r="Z495" s="14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4"/>
      <c r="AO495" s="14"/>
      <c r="AP495" s="14"/>
      <c r="AQ495" s="14"/>
      <c r="AR495" s="32">
        <f>IF(AT495=3,3,IF(AT495=4,5,IF(AT495=5,7,0)))</f>
        <v>0</v>
      </c>
      <c r="AS495" s="39">
        <f>SUM(C495:AQ495)</f>
        <v>0</v>
      </c>
      <c r="AT495" s="33">
        <f>COUNTIF(AX495:BC495,"&gt;0")</f>
        <v>0</v>
      </c>
      <c r="AU495" s="34" t="str">
        <f>IF(AV495&gt;0,"Yes","")</f>
        <v/>
      </c>
      <c r="AV495" s="31">
        <f>COUNTIF(C495:AR495,"M")</f>
        <v>0</v>
      </c>
      <c r="AW495" s="33">
        <f>AS495+IF(AND(AT495&gt;1,AV495&gt;0),1000,0)+IF(AT495&gt;1,500,0)+AV495/1000000</f>
        <v>0</v>
      </c>
      <c r="AX495" s="33">
        <f t="shared" si="32"/>
        <v>0</v>
      </c>
      <c r="AY495" s="33">
        <f t="shared" si="32"/>
        <v>0</v>
      </c>
      <c r="AZ495" s="33">
        <f t="shared" si="32"/>
        <v>0</v>
      </c>
      <c r="BA495" s="33">
        <f t="shared" si="32"/>
        <v>0</v>
      </c>
      <c r="BB495" s="33"/>
      <c r="BC495" s="35">
        <f t="shared" si="31"/>
        <v>0</v>
      </c>
    </row>
    <row r="496" spans="1:55" s="10" customFormat="1" ht="16.5" customHeight="1" x14ac:dyDescent="0.2">
      <c r="A496" s="31">
        <f>ROW(B496)-2</f>
        <v>494</v>
      </c>
      <c r="B496" s="12" t="s">
        <v>14</v>
      </c>
      <c r="C496" s="13"/>
      <c r="D496" s="13"/>
      <c r="E496" s="13"/>
      <c r="F496" s="13"/>
      <c r="G496" s="14"/>
      <c r="H496" s="14"/>
      <c r="I496" s="13"/>
      <c r="J496" s="13"/>
      <c r="K496" s="14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4"/>
      <c r="Y496" s="14"/>
      <c r="Z496" s="14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4"/>
      <c r="AO496" s="14"/>
      <c r="AP496" s="14"/>
      <c r="AQ496" s="14"/>
      <c r="AR496" s="32">
        <f>IF(AT496=3,3,IF(AT496=4,5,IF(AT496=5,7,0)))</f>
        <v>0</v>
      </c>
      <c r="AS496" s="39">
        <f>SUM(C496:AQ496)</f>
        <v>0</v>
      </c>
      <c r="AT496" s="33">
        <f>COUNTIF(AX496:BC496,"&gt;0")</f>
        <v>0</v>
      </c>
      <c r="AU496" s="34" t="str">
        <f>IF(AV496&gt;0,"Yes","")</f>
        <v/>
      </c>
      <c r="AV496" s="31">
        <f>COUNTIF(C496:AR496,"M")</f>
        <v>0</v>
      </c>
      <c r="AW496" s="33">
        <f>AS496+IF(AND(AT496&gt;1,AV496&gt;0),1000,0)+IF(AT496&gt;1,500,0)+AV496/1000000</f>
        <v>0</v>
      </c>
      <c r="AX496" s="33">
        <f t="shared" si="32"/>
        <v>0</v>
      </c>
      <c r="AY496" s="33">
        <f t="shared" si="32"/>
        <v>0</v>
      </c>
      <c r="AZ496" s="33">
        <f t="shared" si="32"/>
        <v>0</v>
      </c>
      <c r="BA496" s="33">
        <f t="shared" si="32"/>
        <v>0</v>
      </c>
      <c r="BB496" s="33"/>
      <c r="BC496" s="35">
        <f t="shared" si="31"/>
        <v>0</v>
      </c>
    </row>
    <row r="497" spans="1:55" s="10" customFormat="1" ht="16.5" customHeight="1" x14ac:dyDescent="0.2">
      <c r="A497" s="31">
        <f>ROW(B497)-2</f>
        <v>495</v>
      </c>
      <c r="B497" s="12" t="s">
        <v>470</v>
      </c>
      <c r="C497" s="13"/>
      <c r="D497" s="13"/>
      <c r="E497" s="13"/>
      <c r="F497" s="13"/>
      <c r="G497" s="14"/>
      <c r="H497" s="14"/>
      <c r="I497" s="13"/>
      <c r="J497" s="13"/>
      <c r="K497" s="14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4"/>
      <c r="Y497" s="14"/>
      <c r="Z497" s="14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4"/>
      <c r="AO497" s="14"/>
      <c r="AP497" s="14"/>
      <c r="AQ497" s="14"/>
      <c r="AR497" s="32">
        <f>IF(AT497=3,3,IF(AT497=4,5,IF(AT497=5,7,0)))</f>
        <v>0</v>
      </c>
      <c r="AS497" s="39">
        <f>SUM(C497:AQ497)</f>
        <v>0</v>
      </c>
      <c r="AT497" s="33">
        <f>COUNTIF(AX497:BC497,"&gt;0")</f>
        <v>0</v>
      </c>
      <c r="AU497" s="34" t="str">
        <f>IF(AV497&gt;0,"Yes","")</f>
        <v/>
      </c>
      <c r="AV497" s="31">
        <f>COUNTIF(C497:AR497,"M")</f>
        <v>0</v>
      </c>
      <c r="AW497" s="33">
        <f>AS497+IF(AND(AT497&gt;1,AV497&gt;0),1000,0)+IF(AT497&gt;1,500,0)+AV497/1000000</f>
        <v>0</v>
      </c>
      <c r="AX497" s="33">
        <f t="shared" si="32"/>
        <v>0</v>
      </c>
      <c r="AY497" s="33">
        <f t="shared" si="32"/>
        <v>0</v>
      </c>
      <c r="AZ497" s="33">
        <f t="shared" si="32"/>
        <v>0</v>
      </c>
      <c r="BA497" s="33">
        <f t="shared" si="32"/>
        <v>0</v>
      </c>
      <c r="BB497" s="33"/>
      <c r="BC497" s="35">
        <f t="shared" si="31"/>
        <v>0</v>
      </c>
    </row>
    <row r="498" spans="1:55" s="10" customFormat="1" ht="16.5" customHeight="1" x14ac:dyDescent="0.2">
      <c r="A498" s="31">
        <f>ROW(B498)-2</f>
        <v>496</v>
      </c>
      <c r="B498" s="12" t="s">
        <v>471</v>
      </c>
      <c r="C498" s="13"/>
      <c r="D498" s="13"/>
      <c r="E498" s="13"/>
      <c r="F498" s="13"/>
      <c r="G498" s="14"/>
      <c r="H498" s="14"/>
      <c r="I498" s="13"/>
      <c r="J498" s="13"/>
      <c r="K498" s="14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4"/>
      <c r="Y498" s="14"/>
      <c r="Z498" s="14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4"/>
      <c r="AO498" s="14"/>
      <c r="AP498" s="14"/>
      <c r="AQ498" s="14"/>
      <c r="AR498" s="32">
        <f>IF(AT498=3,3,IF(AT498=4,5,IF(AT498=5,7,0)))</f>
        <v>0</v>
      </c>
      <c r="AS498" s="39">
        <f>SUM(C498:AQ498)</f>
        <v>0</v>
      </c>
      <c r="AT498" s="33">
        <f>COUNTIF(AX498:BC498,"&gt;0")</f>
        <v>0</v>
      </c>
      <c r="AU498" s="34" t="str">
        <f>IF(AV498&gt;0,"Yes","")</f>
        <v/>
      </c>
      <c r="AV498" s="31">
        <f>COUNTIF(C498:AR498,"M")</f>
        <v>0</v>
      </c>
      <c r="AW498" s="33">
        <f>AS498+IF(AND(AT498&gt;1,AV498&gt;0),1000,0)+IF(AT498&gt;1,500,0)+AV498/1000000</f>
        <v>0</v>
      </c>
      <c r="AX498" s="33">
        <f t="shared" si="32"/>
        <v>0</v>
      </c>
      <c r="AY498" s="33">
        <f t="shared" si="32"/>
        <v>0</v>
      </c>
      <c r="AZ498" s="33">
        <f t="shared" si="32"/>
        <v>0</v>
      </c>
      <c r="BA498" s="33">
        <f t="shared" si="32"/>
        <v>0</v>
      </c>
      <c r="BB498" s="33"/>
      <c r="BC498" s="35">
        <f t="shared" si="31"/>
        <v>0</v>
      </c>
    </row>
    <row r="499" spans="1:55" s="10" customFormat="1" ht="16.5" customHeight="1" x14ac:dyDescent="0.2">
      <c r="A499" s="31">
        <f>ROW(B499)-2</f>
        <v>497</v>
      </c>
      <c r="B499" s="12" t="s">
        <v>472</v>
      </c>
      <c r="C499" s="13"/>
      <c r="D499" s="13"/>
      <c r="E499" s="13"/>
      <c r="F499" s="13"/>
      <c r="G499" s="14"/>
      <c r="H499" s="14"/>
      <c r="I499" s="13"/>
      <c r="J499" s="13"/>
      <c r="K499" s="14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4"/>
      <c r="Y499" s="14"/>
      <c r="Z499" s="14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4"/>
      <c r="AO499" s="14"/>
      <c r="AP499" s="14"/>
      <c r="AQ499" s="14"/>
      <c r="AR499" s="32">
        <f>IF(AT499=3,3,IF(AT499=4,5,IF(AT499=5,7,0)))</f>
        <v>0</v>
      </c>
      <c r="AS499" s="39">
        <f>SUM(C499:AQ499)</f>
        <v>0</v>
      </c>
      <c r="AT499" s="33">
        <f>COUNTIF(AX499:BC499,"&gt;0")</f>
        <v>0</v>
      </c>
      <c r="AU499" s="34" t="str">
        <f>IF(AV499&gt;0,"Yes","")</f>
        <v/>
      </c>
      <c r="AV499" s="31">
        <f>COUNTIF(C499:AR499,"M")</f>
        <v>0</v>
      </c>
      <c r="AW499" s="33">
        <f>AS499+IF(AND(AT499&gt;1,AV499&gt;0),1000,0)+IF(AT499&gt;1,500,0)+AV499/1000000</f>
        <v>0</v>
      </c>
      <c r="AX499" s="33">
        <f t="shared" si="32"/>
        <v>0</v>
      </c>
      <c r="AY499" s="33">
        <f t="shared" si="32"/>
        <v>0</v>
      </c>
      <c r="AZ499" s="33">
        <f t="shared" si="32"/>
        <v>0</v>
      </c>
      <c r="BA499" s="33">
        <f t="shared" si="32"/>
        <v>0</v>
      </c>
      <c r="BB499" s="33"/>
      <c r="BC499" s="35">
        <f t="shared" si="31"/>
        <v>0</v>
      </c>
    </row>
    <row r="500" spans="1:55" s="10" customFormat="1" ht="16.5" customHeight="1" x14ac:dyDescent="0.2">
      <c r="A500" s="31">
        <f>ROW(B500)-2</f>
        <v>498</v>
      </c>
      <c r="B500" s="12" t="s">
        <v>473</v>
      </c>
      <c r="C500" s="13"/>
      <c r="D500" s="13"/>
      <c r="E500" s="13"/>
      <c r="F500" s="13"/>
      <c r="G500" s="14"/>
      <c r="H500" s="14"/>
      <c r="I500" s="13"/>
      <c r="J500" s="13"/>
      <c r="K500" s="14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4"/>
      <c r="Y500" s="14"/>
      <c r="Z500" s="14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4"/>
      <c r="AO500" s="14"/>
      <c r="AP500" s="14"/>
      <c r="AQ500" s="14"/>
      <c r="AR500" s="32">
        <f>IF(AT500=3,3,IF(AT500=4,5,IF(AT500=5,7,0)))</f>
        <v>0</v>
      </c>
      <c r="AS500" s="39">
        <f>SUM(C500:AQ500)</f>
        <v>0</v>
      </c>
      <c r="AT500" s="33">
        <f>COUNTIF(AX500:BC500,"&gt;0")</f>
        <v>0</v>
      </c>
      <c r="AU500" s="34" t="str">
        <f>IF(AV500&gt;0,"Yes","")</f>
        <v/>
      </c>
      <c r="AV500" s="31">
        <f>COUNTIF(C500:AR500,"M")</f>
        <v>0</v>
      </c>
      <c r="AW500" s="33">
        <f>AS500+IF(AND(AT500&gt;1,AV500&gt;0),1000,0)+IF(AT500&gt;1,500,0)+AV500/1000000</f>
        <v>0</v>
      </c>
      <c r="AX500" s="33">
        <f t="shared" si="32"/>
        <v>0</v>
      </c>
      <c r="AY500" s="33">
        <f t="shared" si="32"/>
        <v>0</v>
      </c>
      <c r="AZ500" s="33">
        <f t="shared" si="32"/>
        <v>0</v>
      </c>
      <c r="BA500" s="33">
        <f t="shared" si="32"/>
        <v>0</v>
      </c>
      <c r="BB500" s="33"/>
      <c r="BC500" s="35">
        <f t="shared" si="31"/>
        <v>0</v>
      </c>
    </row>
    <row r="501" spans="1:55" s="10" customFormat="1" ht="16.5" customHeight="1" x14ac:dyDescent="0.2">
      <c r="A501" s="31">
        <f>ROW(B501)-2</f>
        <v>499</v>
      </c>
      <c r="B501" s="12" t="s">
        <v>474</v>
      </c>
      <c r="C501" s="13"/>
      <c r="D501" s="13"/>
      <c r="E501" s="13"/>
      <c r="F501" s="13"/>
      <c r="G501" s="14"/>
      <c r="H501" s="14"/>
      <c r="I501" s="13"/>
      <c r="J501" s="13"/>
      <c r="K501" s="14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4"/>
      <c r="Y501" s="14"/>
      <c r="Z501" s="14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4"/>
      <c r="AO501" s="14"/>
      <c r="AP501" s="14"/>
      <c r="AQ501" s="14"/>
      <c r="AR501" s="32">
        <f>IF(AT501=3,3,IF(AT501=4,5,IF(AT501=5,7,0)))</f>
        <v>0</v>
      </c>
      <c r="AS501" s="39">
        <f>SUM(C501:AQ501)</f>
        <v>0</v>
      </c>
      <c r="AT501" s="33">
        <f>COUNTIF(AX501:BC501,"&gt;0")</f>
        <v>0</v>
      </c>
      <c r="AU501" s="34" t="str">
        <f>IF(AV501&gt;0,"Yes","")</f>
        <v/>
      </c>
      <c r="AV501" s="31">
        <f>COUNTIF(C501:AR501,"M")</f>
        <v>0</v>
      </c>
      <c r="AW501" s="33">
        <f>AS501+IF(AND(AT501&gt;1,AV501&gt;0),1000,0)+IF(AT501&gt;1,500,0)+AV501/1000000</f>
        <v>0</v>
      </c>
      <c r="AX501" s="33">
        <f t="shared" si="32"/>
        <v>0</v>
      </c>
      <c r="AY501" s="33">
        <f t="shared" si="32"/>
        <v>0</v>
      </c>
      <c r="AZ501" s="33">
        <f t="shared" si="32"/>
        <v>0</v>
      </c>
      <c r="BA501" s="33">
        <f t="shared" si="32"/>
        <v>0</v>
      </c>
      <c r="BB501" s="33"/>
      <c r="BC501" s="35">
        <f t="shared" si="31"/>
        <v>0</v>
      </c>
    </row>
    <row r="502" spans="1:55" s="10" customFormat="1" ht="16.5" customHeight="1" x14ac:dyDescent="0.2">
      <c r="A502" s="31">
        <f>ROW(B502)-2</f>
        <v>500</v>
      </c>
      <c r="B502" s="12" t="s">
        <v>475</v>
      </c>
      <c r="C502" s="13"/>
      <c r="D502" s="13"/>
      <c r="E502" s="13"/>
      <c r="F502" s="13"/>
      <c r="G502" s="14"/>
      <c r="H502" s="14"/>
      <c r="I502" s="13"/>
      <c r="J502" s="13"/>
      <c r="K502" s="14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4"/>
      <c r="Y502" s="14"/>
      <c r="Z502" s="14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4"/>
      <c r="AO502" s="14"/>
      <c r="AP502" s="14"/>
      <c r="AQ502" s="14"/>
      <c r="AR502" s="32">
        <f>IF(AT502=3,3,IF(AT502=4,5,IF(AT502=5,7,0)))</f>
        <v>0</v>
      </c>
      <c r="AS502" s="39">
        <f>SUM(C502:AQ502)</f>
        <v>0</v>
      </c>
      <c r="AT502" s="33">
        <f>COUNTIF(AX502:BC502,"&gt;0")</f>
        <v>0</v>
      </c>
      <c r="AU502" s="34" t="str">
        <f>IF(AV502&gt;0,"Yes","")</f>
        <v/>
      </c>
      <c r="AV502" s="31">
        <f>COUNTIF(C502:AR502,"M")</f>
        <v>0</v>
      </c>
      <c r="AW502" s="33">
        <f>AS502+IF(AND(AT502&gt;1,AV502&gt;0),1000,0)+IF(AT502&gt;1,500,0)+AV502/1000000</f>
        <v>0</v>
      </c>
      <c r="AX502" s="33">
        <f t="shared" si="32"/>
        <v>0</v>
      </c>
      <c r="AY502" s="33">
        <f t="shared" si="32"/>
        <v>0</v>
      </c>
      <c r="AZ502" s="33">
        <f t="shared" si="32"/>
        <v>0</v>
      </c>
      <c r="BA502" s="33">
        <f t="shared" si="32"/>
        <v>0</v>
      </c>
      <c r="BB502" s="33"/>
      <c r="BC502" s="35">
        <f t="shared" si="31"/>
        <v>0</v>
      </c>
    </row>
    <row r="503" spans="1:55" s="10" customFormat="1" ht="16.5" customHeight="1" x14ac:dyDescent="0.2">
      <c r="A503" s="31">
        <f>ROW(B503)-2</f>
        <v>501</v>
      </c>
      <c r="B503" s="12" t="s">
        <v>118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4"/>
      <c r="Y503" s="14"/>
      <c r="Z503" s="14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4"/>
      <c r="AO503" s="14"/>
      <c r="AP503" s="14"/>
      <c r="AQ503" s="14"/>
      <c r="AR503" s="32">
        <f>IF(AT503=3,3,IF(AT503=4,5,IF(AT503=5,7,0)))</f>
        <v>0</v>
      </c>
      <c r="AS503" s="39">
        <f>SUM(C503:AQ503)</f>
        <v>0</v>
      </c>
      <c r="AT503" s="33">
        <f>COUNTIF(AX503:BC503,"&gt;0")</f>
        <v>0</v>
      </c>
      <c r="AU503" s="34" t="str">
        <f>IF(AV503&gt;0,"Yes","")</f>
        <v/>
      </c>
      <c r="AV503" s="31">
        <f>COUNTIF(C503:AR503,"M")</f>
        <v>0</v>
      </c>
      <c r="AW503" s="33">
        <f>AS503+IF(AND(AT503&gt;1,AV503&gt;0),1000,0)+IF(AT503&gt;1,500,0)+AV503/1000000</f>
        <v>0</v>
      </c>
      <c r="AX503" s="33">
        <f t="shared" si="32"/>
        <v>0</v>
      </c>
      <c r="AY503" s="33">
        <f t="shared" si="32"/>
        <v>0</v>
      </c>
      <c r="AZ503" s="33">
        <f t="shared" si="32"/>
        <v>0</v>
      </c>
      <c r="BA503" s="33">
        <f t="shared" si="32"/>
        <v>0</v>
      </c>
      <c r="BB503" s="33"/>
      <c r="BC503" s="35">
        <f t="shared" si="31"/>
        <v>0</v>
      </c>
    </row>
    <row r="504" spans="1:55" s="10" customFormat="1" ht="16.5" customHeight="1" x14ac:dyDescent="0.2">
      <c r="A504" s="31">
        <f>ROW(B504)-2</f>
        <v>502</v>
      </c>
      <c r="B504" s="12" t="s">
        <v>476</v>
      </c>
      <c r="C504" s="13"/>
      <c r="D504" s="13"/>
      <c r="E504" s="13"/>
      <c r="F504" s="13"/>
      <c r="G504" s="14"/>
      <c r="H504" s="14"/>
      <c r="I504" s="13"/>
      <c r="J504" s="13"/>
      <c r="K504" s="14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4"/>
      <c r="Y504" s="14"/>
      <c r="Z504" s="14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4"/>
      <c r="AO504" s="14"/>
      <c r="AP504" s="14"/>
      <c r="AQ504" s="14"/>
      <c r="AR504" s="32">
        <f>IF(AT504=3,3,IF(AT504=4,5,IF(AT504=5,7,0)))</f>
        <v>0</v>
      </c>
      <c r="AS504" s="39">
        <f>SUM(C504:AQ504)</f>
        <v>0</v>
      </c>
      <c r="AT504" s="33">
        <f>COUNTIF(AX504:BC504,"&gt;0")</f>
        <v>0</v>
      </c>
      <c r="AU504" s="34" t="str">
        <f>IF(AV504&gt;0,"Yes","")</f>
        <v/>
      </c>
      <c r="AV504" s="31">
        <f>COUNTIF(C504:AR504,"M")</f>
        <v>0</v>
      </c>
      <c r="AW504" s="33">
        <f>AS504+IF(AND(AT504&gt;1,AV504&gt;0),1000,0)+IF(AT504&gt;1,500,0)+AV504/1000000</f>
        <v>0</v>
      </c>
      <c r="AX504" s="33">
        <f t="shared" si="32"/>
        <v>0</v>
      </c>
      <c r="AY504" s="33">
        <f t="shared" si="32"/>
        <v>0</v>
      </c>
      <c r="AZ504" s="33">
        <f t="shared" si="32"/>
        <v>0</v>
      </c>
      <c r="BA504" s="33">
        <f t="shared" si="32"/>
        <v>0</v>
      </c>
      <c r="BB504" s="33"/>
      <c r="BC504" s="35">
        <f t="shared" si="31"/>
        <v>0</v>
      </c>
    </row>
    <row r="505" spans="1:55" s="10" customFormat="1" ht="16.5" customHeight="1" x14ac:dyDescent="0.2">
      <c r="A505" s="31">
        <f>ROW(B505)-2</f>
        <v>503</v>
      </c>
      <c r="B505" s="12" t="s">
        <v>151</v>
      </c>
      <c r="C505" s="13"/>
      <c r="D505" s="13"/>
      <c r="E505" s="13"/>
      <c r="F505" s="13"/>
      <c r="G505" s="14"/>
      <c r="H505" s="14"/>
      <c r="I505" s="13"/>
      <c r="J505" s="13"/>
      <c r="K505" s="14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4"/>
      <c r="Y505" s="14"/>
      <c r="Z505" s="14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4"/>
      <c r="AO505" s="14"/>
      <c r="AP505" s="14"/>
      <c r="AQ505" s="14"/>
      <c r="AR505" s="32">
        <f>IF(AT505=3,3,IF(AT505=4,5,IF(AT505=5,7,0)))</f>
        <v>0</v>
      </c>
      <c r="AS505" s="39">
        <f>SUM(C505:AQ505)</f>
        <v>0</v>
      </c>
      <c r="AT505" s="33">
        <f>COUNTIF(AX505:BC505,"&gt;0")</f>
        <v>0</v>
      </c>
      <c r="AU505" s="34" t="str">
        <f>IF(AV505&gt;0,"Yes","")</f>
        <v/>
      </c>
      <c r="AV505" s="31">
        <f>COUNTIF(C505:AR505,"M")</f>
        <v>0</v>
      </c>
      <c r="AW505" s="33">
        <f>AS505+IF(AND(AT505&gt;1,AV505&gt;0),1000,0)+IF(AT505&gt;1,500,0)+AV505/1000000</f>
        <v>0</v>
      </c>
      <c r="AX505" s="33">
        <f t="shared" si="32"/>
        <v>0</v>
      </c>
      <c r="AY505" s="33">
        <f t="shared" si="32"/>
        <v>0</v>
      </c>
      <c r="AZ505" s="33">
        <f t="shared" si="32"/>
        <v>0</v>
      </c>
      <c r="BA505" s="33">
        <f t="shared" si="32"/>
        <v>0</v>
      </c>
      <c r="BB505" s="33"/>
      <c r="BC505" s="35">
        <f t="shared" si="31"/>
        <v>0</v>
      </c>
    </row>
    <row r="506" spans="1:55" s="10" customFormat="1" ht="16.5" customHeight="1" x14ac:dyDescent="0.2">
      <c r="A506" s="31">
        <f>ROW(B506)-2</f>
        <v>504</v>
      </c>
      <c r="B506" s="12" t="s">
        <v>477</v>
      </c>
      <c r="C506" s="13"/>
      <c r="D506" s="13"/>
      <c r="E506" s="13"/>
      <c r="F506" s="13"/>
      <c r="G506" s="14"/>
      <c r="H506" s="14"/>
      <c r="I506" s="13"/>
      <c r="J506" s="13"/>
      <c r="K506" s="1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4"/>
      <c r="Y506" s="14"/>
      <c r="Z506" s="14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4"/>
      <c r="AO506" s="14"/>
      <c r="AP506" s="14"/>
      <c r="AQ506" s="14"/>
      <c r="AR506" s="32">
        <f>IF(AT506=3,3,IF(AT506=4,5,IF(AT506=5,7,0)))</f>
        <v>0</v>
      </c>
      <c r="AS506" s="39">
        <f>SUM(C506:AQ506)</f>
        <v>0</v>
      </c>
      <c r="AT506" s="33">
        <f>COUNTIF(AX506:BC506,"&gt;0")</f>
        <v>0</v>
      </c>
      <c r="AU506" s="34" t="str">
        <f>IF(AV506&gt;0,"Yes","")</f>
        <v/>
      </c>
      <c r="AV506" s="31">
        <f>COUNTIF(C506:AR506,"M")</f>
        <v>0</v>
      </c>
      <c r="AW506" s="33">
        <f>AS506+IF(AND(AT506&gt;1,AV506&gt;0),1000,0)+IF(AT506&gt;1,500,0)+AV506/1000000</f>
        <v>0</v>
      </c>
      <c r="AX506" s="33">
        <f t="shared" si="32"/>
        <v>0</v>
      </c>
      <c r="AY506" s="33">
        <f t="shared" si="32"/>
        <v>0</v>
      </c>
      <c r="AZ506" s="33">
        <f t="shared" si="32"/>
        <v>0</v>
      </c>
      <c r="BA506" s="33">
        <f t="shared" si="32"/>
        <v>0</v>
      </c>
      <c r="BB506" s="33"/>
      <c r="BC506" s="35">
        <f t="shared" si="31"/>
        <v>0</v>
      </c>
    </row>
    <row r="507" spans="1:55" s="10" customFormat="1" ht="16.5" customHeight="1" x14ac:dyDescent="0.2">
      <c r="A507" s="31">
        <f>ROW(B507)-2</f>
        <v>505</v>
      </c>
      <c r="B507" s="12" t="s">
        <v>550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4"/>
      <c r="Y507" s="14"/>
      <c r="Z507" s="14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4"/>
      <c r="AO507" s="14"/>
      <c r="AP507" s="14"/>
      <c r="AQ507" s="14"/>
      <c r="AR507" s="32">
        <f>IF(AT507=3,3,IF(AT507=4,5,IF(AT507=5,7,0)))</f>
        <v>0</v>
      </c>
      <c r="AS507" s="39">
        <f>SUM(C507:AQ507)</f>
        <v>0</v>
      </c>
      <c r="AT507" s="33">
        <f>COUNTIF(AX507:BC507,"&gt;0")</f>
        <v>0</v>
      </c>
      <c r="AU507" s="34" t="str">
        <f>IF(AV507&gt;0,"Yes","")</f>
        <v/>
      </c>
      <c r="AV507" s="31">
        <f>COUNTIF(C507:AR507,"M")</f>
        <v>0</v>
      </c>
      <c r="AW507" s="33">
        <f>AS507+IF(AND(AT507&gt;1,AV507&gt;0),1000,0)+IF(AT507&gt;1,500,0)+AV507/1000000</f>
        <v>0</v>
      </c>
      <c r="AX507" s="33">
        <f t="shared" si="32"/>
        <v>0</v>
      </c>
      <c r="AY507" s="33">
        <f t="shared" si="32"/>
        <v>0</v>
      </c>
      <c r="AZ507" s="33">
        <f t="shared" si="32"/>
        <v>0</v>
      </c>
      <c r="BA507" s="33">
        <f t="shared" si="32"/>
        <v>0</v>
      </c>
      <c r="BB507" s="33"/>
      <c r="BC507" s="35">
        <f t="shared" si="31"/>
        <v>0</v>
      </c>
    </row>
    <row r="508" spans="1:55" s="10" customFormat="1" ht="16.5" customHeight="1" x14ac:dyDescent="0.2">
      <c r="A508" s="31">
        <f>ROW(B508)-2</f>
        <v>506</v>
      </c>
      <c r="B508" s="12" t="s">
        <v>55</v>
      </c>
      <c r="C508" s="13"/>
      <c r="D508" s="13"/>
      <c r="E508" s="13"/>
      <c r="F508" s="13"/>
      <c r="G508" s="14"/>
      <c r="H508" s="14"/>
      <c r="I508" s="13"/>
      <c r="J508" s="13"/>
      <c r="K508" s="1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4"/>
      <c r="Y508" s="14"/>
      <c r="Z508" s="14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4"/>
      <c r="AO508" s="14"/>
      <c r="AP508" s="14"/>
      <c r="AQ508" s="14"/>
      <c r="AR508" s="32">
        <f>IF(AT508=3,3,IF(AT508=4,5,IF(AT508=5,7,0)))</f>
        <v>0</v>
      </c>
      <c r="AS508" s="39">
        <f>SUM(C508:AQ508)</f>
        <v>0</v>
      </c>
      <c r="AT508" s="33">
        <f>COUNTIF(AX508:BC508,"&gt;0")</f>
        <v>0</v>
      </c>
      <c r="AU508" s="34" t="str">
        <f>IF(AV508&gt;0,"Yes","")</f>
        <v/>
      </c>
      <c r="AV508" s="31">
        <f>COUNTIF(C508:AR508,"M")</f>
        <v>0</v>
      </c>
      <c r="AW508" s="33">
        <f>AS508+IF(AND(AT508&gt;1,AV508&gt;0),1000,0)+IF(AT508&gt;1,500,0)+AV508/1000000</f>
        <v>0</v>
      </c>
      <c r="AX508" s="33">
        <f t="shared" si="32"/>
        <v>0</v>
      </c>
      <c r="AY508" s="33">
        <f t="shared" si="32"/>
        <v>0</v>
      </c>
      <c r="AZ508" s="33">
        <f t="shared" si="32"/>
        <v>0</v>
      </c>
      <c r="BA508" s="33">
        <f t="shared" si="32"/>
        <v>0</v>
      </c>
      <c r="BB508" s="33"/>
      <c r="BC508" s="35">
        <f t="shared" si="31"/>
        <v>0</v>
      </c>
    </row>
    <row r="509" spans="1:55" s="10" customFormat="1" ht="16.5" customHeight="1" x14ac:dyDescent="0.2">
      <c r="A509" s="31">
        <f>ROW(B509)-2</f>
        <v>507</v>
      </c>
      <c r="B509" s="12" t="s">
        <v>554</v>
      </c>
      <c r="C509" s="13"/>
      <c r="D509" s="13"/>
      <c r="E509" s="13"/>
      <c r="F509" s="13"/>
      <c r="G509" s="14"/>
      <c r="H509" s="14"/>
      <c r="I509" s="13"/>
      <c r="J509" s="13"/>
      <c r="K509" s="1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4"/>
      <c r="Y509" s="14"/>
      <c r="Z509" s="14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4"/>
      <c r="AO509" s="14"/>
      <c r="AP509" s="14"/>
      <c r="AQ509" s="14"/>
      <c r="AR509" s="32">
        <f>IF(AT509=3,3,IF(AT509=4,5,IF(AT509=5,7,0)))</f>
        <v>0</v>
      </c>
      <c r="AS509" s="39">
        <f>SUM(C509:AQ509)</f>
        <v>0</v>
      </c>
      <c r="AT509" s="33">
        <f>COUNTIF(AX509:BC509,"&gt;0")</f>
        <v>0</v>
      </c>
      <c r="AU509" s="34" t="str">
        <f>IF(AV509&gt;0,"Yes","")</f>
        <v/>
      </c>
      <c r="AV509" s="31">
        <f>COUNTIF(C509:AR509,"M")</f>
        <v>0</v>
      </c>
      <c r="AW509" s="33">
        <f>AS509+IF(AND(AT509&gt;1,AV509&gt;0),1000,0)+IF(AT509&gt;1,500,0)+AV509/1000000</f>
        <v>0</v>
      </c>
      <c r="AX509" s="33">
        <f t="shared" si="32"/>
        <v>0</v>
      </c>
      <c r="AY509" s="33">
        <f t="shared" si="32"/>
        <v>0</v>
      </c>
      <c r="AZ509" s="33">
        <f t="shared" si="32"/>
        <v>0</v>
      </c>
      <c r="BA509" s="33">
        <f t="shared" si="32"/>
        <v>0</v>
      </c>
      <c r="BB509" s="33"/>
      <c r="BC509" s="35">
        <f t="shared" si="31"/>
        <v>0</v>
      </c>
    </row>
    <row r="510" spans="1:55" s="10" customFormat="1" ht="16.5" customHeight="1" x14ac:dyDescent="0.2">
      <c r="A510" s="31">
        <f>ROW(B510)-2</f>
        <v>508</v>
      </c>
      <c r="B510" s="12" t="s">
        <v>500</v>
      </c>
      <c r="C510" s="13"/>
      <c r="D510" s="13"/>
      <c r="E510" s="13"/>
      <c r="F510" s="13"/>
      <c r="G510" s="14"/>
      <c r="H510" s="14"/>
      <c r="I510" s="13"/>
      <c r="J510" s="13"/>
      <c r="K510" s="1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4"/>
      <c r="Y510" s="14"/>
      <c r="Z510" s="14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4"/>
      <c r="AO510" s="14"/>
      <c r="AP510" s="14"/>
      <c r="AQ510" s="14"/>
      <c r="AR510" s="32">
        <f>IF(AT510=3,3,IF(AT510=4,5,IF(AT510=5,7,0)))</f>
        <v>0</v>
      </c>
      <c r="AS510" s="39">
        <f>SUM(C510:AQ510)</f>
        <v>0</v>
      </c>
      <c r="AT510" s="33">
        <f>COUNTIF(AX510:BC510,"&gt;0")</f>
        <v>0</v>
      </c>
      <c r="AU510" s="34" t="str">
        <f>IF(AV510&gt;0,"Yes","")</f>
        <v/>
      </c>
      <c r="AV510" s="31">
        <f>COUNTIF(C510:AR510,"M")</f>
        <v>0</v>
      </c>
      <c r="AW510" s="33">
        <f>AS510+IF(AND(AT510&gt;1,AV510&gt;0),1000,0)+IF(AT510&gt;1,500,0)+AV510/1000000</f>
        <v>0</v>
      </c>
      <c r="AX510" s="33">
        <f t="shared" ref="AX510:BA530" si="33">SUMIF(Events,AX$2,$C510:$AQ510)</f>
        <v>0</v>
      </c>
      <c r="AY510" s="33">
        <f t="shared" si="33"/>
        <v>0</v>
      </c>
      <c r="AZ510" s="33">
        <f t="shared" si="33"/>
        <v>0</v>
      </c>
      <c r="BA510" s="33">
        <f t="shared" si="33"/>
        <v>0</v>
      </c>
      <c r="BB510" s="33"/>
      <c r="BC510" s="35">
        <f t="shared" si="31"/>
        <v>0</v>
      </c>
    </row>
    <row r="511" spans="1:55" s="10" customFormat="1" ht="16.5" customHeight="1" x14ac:dyDescent="0.2">
      <c r="A511" s="31">
        <f>ROW(B511)-2</f>
        <v>509</v>
      </c>
      <c r="B511" s="12" t="s">
        <v>478</v>
      </c>
      <c r="C511" s="13"/>
      <c r="D511" s="13"/>
      <c r="E511" s="13"/>
      <c r="F511" s="13"/>
      <c r="G511" s="14"/>
      <c r="H511" s="14"/>
      <c r="I511" s="13"/>
      <c r="J511" s="13"/>
      <c r="K511" s="1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4"/>
      <c r="Y511" s="14"/>
      <c r="Z511" s="14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4"/>
      <c r="AO511" s="14"/>
      <c r="AP511" s="14"/>
      <c r="AQ511" s="14"/>
      <c r="AR511" s="32">
        <f>IF(AT511=3,3,IF(AT511=4,5,IF(AT511=5,7,0)))</f>
        <v>0</v>
      </c>
      <c r="AS511" s="39">
        <f>SUM(C511:AQ511)</f>
        <v>0</v>
      </c>
      <c r="AT511" s="33">
        <f>COUNTIF(AX511:BC511,"&gt;0")</f>
        <v>0</v>
      </c>
      <c r="AU511" s="34" t="str">
        <f>IF(AV511&gt;0,"Yes","")</f>
        <v/>
      </c>
      <c r="AV511" s="31">
        <f>COUNTIF(C511:AR511,"M")</f>
        <v>0</v>
      </c>
      <c r="AW511" s="33">
        <f>AS511+IF(AND(AT511&gt;1,AV511&gt;0),1000,0)+IF(AT511&gt;1,500,0)+AV511/1000000</f>
        <v>0</v>
      </c>
      <c r="AX511" s="33">
        <f t="shared" si="33"/>
        <v>0</v>
      </c>
      <c r="AY511" s="33">
        <f t="shared" si="33"/>
        <v>0</v>
      </c>
      <c r="AZ511" s="33">
        <f t="shared" si="33"/>
        <v>0</v>
      </c>
      <c r="BA511" s="33">
        <f t="shared" si="33"/>
        <v>0</v>
      </c>
      <c r="BB511" s="33"/>
      <c r="BC511" s="35">
        <f t="shared" si="31"/>
        <v>0</v>
      </c>
    </row>
    <row r="512" spans="1:55" s="10" customFormat="1" ht="16.5" customHeight="1" x14ac:dyDescent="0.2">
      <c r="A512" s="31">
        <f>ROW(B512)-2</f>
        <v>510</v>
      </c>
      <c r="B512" s="12" t="s">
        <v>99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4"/>
      <c r="Y512" s="14"/>
      <c r="Z512" s="14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4"/>
      <c r="AO512" s="14"/>
      <c r="AP512" s="14"/>
      <c r="AQ512" s="14"/>
      <c r="AR512" s="32">
        <f>IF(AT512=3,3,IF(AT512=4,5,IF(AT512=5,7,0)))</f>
        <v>0</v>
      </c>
      <c r="AS512" s="39">
        <f>SUM(C512:AQ512)</f>
        <v>0</v>
      </c>
      <c r="AT512" s="33">
        <f>COUNTIF(AX512:BC512,"&gt;0")</f>
        <v>0</v>
      </c>
      <c r="AU512" s="34" t="str">
        <f>IF(AV512&gt;0,"Yes","")</f>
        <v/>
      </c>
      <c r="AV512" s="31">
        <f>COUNTIF(C512:AR512,"M")</f>
        <v>0</v>
      </c>
      <c r="AW512" s="33">
        <f>AS512+IF(AND(AT512&gt;1,AV512&gt;0),1000,0)+IF(AT512&gt;1,500,0)+AV512/1000000</f>
        <v>0</v>
      </c>
      <c r="AX512" s="33">
        <f t="shared" si="33"/>
        <v>0</v>
      </c>
      <c r="AY512" s="33">
        <f t="shared" si="33"/>
        <v>0</v>
      </c>
      <c r="AZ512" s="33">
        <f t="shared" si="33"/>
        <v>0</v>
      </c>
      <c r="BA512" s="33">
        <f t="shared" si="33"/>
        <v>0</v>
      </c>
      <c r="BB512" s="33"/>
      <c r="BC512" s="35">
        <f t="shared" si="31"/>
        <v>0</v>
      </c>
    </row>
    <row r="513" spans="1:55" s="10" customFormat="1" ht="16.5" customHeight="1" x14ac:dyDescent="0.2">
      <c r="A513" s="31">
        <f>ROW(B513)-2</f>
        <v>511</v>
      </c>
      <c r="B513" s="12" t="s">
        <v>479</v>
      </c>
      <c r="C513" s="13"/>
      <c r="D513" s="13"/>
      <c r="E513" s="13"/>
      <c r="F513" s="13"/>
      <c r="G513" s="14"/>
      <c r="H513" s="14"/>
      <c r="I513" s="13"/>
      <c r="J513" s="13"/>
      <c r="K513" s="1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4"/>
      <c r="Y513" s="14"/>
      <c r="Z513" s="14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4"/>
      <c r="AO513" s="14"/>
      <c r="AP513" s="14"/>
      <c r="AQ513" s="14"/>
      <c r="AR513" s="32">
        <f>IF(AT513=3,3,IF(AT513=4,5,IF(AT513=5,7,0)))</f>
        <v>0</v>
      </c>
      <c r="AS513" s="39">
        <f>SUM(C513:AQ513)</f>
        <v>0</v>
      </c>
      <c r="AT513" s="33">
        <f>COUNTIF(AX513:BC513,"&gt;0")</f>
        <v>0</v>
      </c>
      <c r="AU513" s="34" t="str">
        <f>IF(AV513&gt;0,"Yes","")</f>
        <v/>
      </c>
      <c r="AV513" s="31">
        <f>COUNTIF(C513:AR513,"M")</f>
        <v>0</v>
      </c>
      <c r="AW513" s="33">
        <f>AS513+IF(AND(AT513&gt;1,AV513&gt;0),1000,0)+IF(AT513&gt;1,500,0)+AV513/1000000</f>
        <v>0</v>
      </c>
      <c r="AX513" s="33">
        <f t="shared" si="33"/>
        <v>0</v>
      </c>
      <c r="AY513" s="33">
        <f t="shared" si="33"/>
        <v>0</v>
      </c>
      <c r="AZ513" s="33">
        <f t="shared" si="33"/>
        <v>0</v>
      </c>
      <c r="BA513" s="33">
        <f t="shared" si="33"/>
        <v>0</v>
      </c>
      <c r="BB513" s="33"/>
      <c r="BC513" s="35">
        <f t="shared" si="31"/>
        <v>0</v>
      </c>
    </row>
    <row r="514" spans="1:55" s="10" customFormat="1" ht="16.5" customHeight="1" x14ac:dyDescent="0.2">
      <c r="A514" s="31">
        <f>ROW(B514)-2</f>
        <v>512</v>
      </c>
      <c r="B514" s="12" t="s">
        <v>76</v>
      </c>
      <c r="C514" s="13"/>
      <c r="D514" s="13"/>
      <c r="E514" s="13"/>
      <c r="F514" s="13"/>
      <c r="G514" s="14"/>
      <c r="H514" s="14"/>
      <c r="I514" s="13"/>
      <c r="J514" s="13"/>
      <c r="K514" s="1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4"/>
      <c r="Y514" s="14"/>
      <c r="Z514" s="14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4"/>
      <c r="AO514" s="14"/>
      <c r="AP514" s="14"/>
      <c r="AQ514" s="14"/>
      <c r="AR514" s="32">
        <f>IF(AT514=3,3,IF(AT514=4,5,IF(AT514=5,7,0)))</f>
        <v>0</v>
      </c>
      <c r="AS514" s="39">
        <f>SUM(C514:AQ514)</f>
        <v>0</v>
      </c>
      <c r="AT514" s="33">
        <f>COUNTIF(AX514:BC514,"&gt;0")</f>
        <v>0</v>
      </c>
      <c r="AU514" s="34" t="str">
        <f>IF(AV514&gt;0,"Yes","")</f>
        <v/>
      </c>
      <c r="AV514" s="31">
        <f>COUNTIF(C514:AR514,"M")</f>
        <v>0</v>
      </c>
      <c r="AW514" s="33">
        <f>AS514+IF(AND(AT514&gt;1,AV514&gt;0),1000,0)+IF(AT514&gt;1,500,0)+AV514/1000000</f>
        <v>0</v>
      </c>
      <c r="AX514" s="33">
        <f t="shared" si="33"/>
        <v>0</v>
      </c>
      <c r="AY514" s="33">
        <f t="shared" si="33"/>
        <v>0</v>
      </c>
      <c r="AZ514" s="33">
        <f t="shared" si="33"/>
        <v>0</v>
      </c>
      <c r="BA514" s="33">
        <f t="shared" si="33"/>
        <v>0</v>
      </c>
      <c r="BB514" s="33"/>
      <c r="BC514" s="35">
        <f t="shared" si="31"/>
        <v>0</v>
      </c>
    </row>
    <row r="515" spans="1:55" s="10" customFormat="1" ht="16.5" customHeight="1" x14ac:dyDescent="0.2">
      <c r="A515" s="31">
        <f>ROW(B515)-2</f>
        <v>513</v>
      </c>
      <c r="B515" s="12" t="s">
        <v>138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4"/>
      <c r="Y515" s="14"/>
      <c r="Z515" s="14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4"/>
      <c r="AO515" s="14"/>
      <c r="AP515" s="14"/>
      <c r="AQ515" s="14"/>
      <c r="AR515" s="32">
        <f>IF(AT515=3,3,IF(AT515=4,5,IF(AT515=5,7,0)))</f>
        <v>0</v>
      </c>
      <c r="AS515" s="39">
        <f>SUM(C515:AQ515)</f>
        <v>0</v>
      </c>
      <c r="AT515" s="33">
        <f>COUNTIF(AX515:BC515,"&gt;0")</f>
        <v>0</v>
      </c>
      <c r="AU515" s="34" t="str">
        <f>IF(AV515&gt;0,"Yes","")</f>
        <v/>
      </c>
      <c r="AV515" s="31">
        <f>COUNTIF(C515:AR515,"M")</f>
        <v>0</v>
      </c>
      <c r="AW515" s="33">
        <f>AS515+IF(AND(AT515&gt;1,AV515&gt;0),1000,0)+IF(AT515&gt;1,500,0)+AV515/1000000</f>
        <v>0</v>
      </c>
      <c r="AX515" s="33">
        <f t="shared" si="33"/>
        <v>0</v>
      </c>
      <c r="AY515" s="33">
        <f t="shared" si="33"/>
        <v>0</v>
      </c>
      <c r="AZ515" s="33">
        <f t="shared" si="33"/>
        <v>0</v>
      </c>
      <c r="BA515" s="33">
        <f t="shared" si="33"/>
        <v>0</v>
      </c>
      <c r="BB515" s="33"/>
      <c r="BC515" s="35">
        <f t="shared" si="31"/>
        <v>0</v>
      </c>
    </row>
    <row r="516" spans="1:55" s="10" customFormat="1" ht="16.5" customHeight="1" x14ac:dyDescent="0.2">
      <c r="A516" s="31">
        <f>ROW(B516)-2</f>
        <v>514</v>
      </c>
      <c r="B516" s="12" t="s">
        <v>480</v>
      </c>
      <c r="C516" s="13"/>
      <c r="D516" s="13"/>
      <c r="E516" s="13"/>
      <c r="F516" s="13"/>
      <c r="G516" s="14"/>
      <c r="H516" s="14"/>
      <c r="I516" s="13"/>
      <c r="J516" s="13"/>
      <c r="K516" s="1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4"/>
      <c r="Y516" s="14"/>
      <c r="Z516" s="14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4"/>
      <c r="AO516" s="14"/>
      <c r="AP516" s="14"/>
      <c r="AQ516" s="14"/>
      <c r="AR516" s="32">
        <f>IF(AT516=3,3,IF(AT516=4,5,IF(AT516=5,7,0)))</f>
        <v>0</v>
      </c>
      <c r="AS516" s="39">
        <f>SUM(C516:AQ516)</f>
        <v>0</v>
      </c>
      <c r="AT516" s="33">
        <f>COUNTIF(AX516:BC516,"&gt;0")</f>
        <v>0</v>
      </c>
      <c r="AU516" s="34" t="str">
        <f>IF(AV516&gt;0,"Yes","")</f>
        <v/>
      </c>
      <c r="AV516" s="31">
        <f>COUNTIF(C516:AR516,"M")</f>
        <v>0</v>
      </c>
      <c r="AW516" s="33">
        <f>AS516+IF(AND(AT516&gt;1,AV516&gt;0),1000,0)+IF(AT516&gt;1,500,0)+AV516/1000000</f>
        <v>0</v>
      </c>
      <c r="AX516" s="33">
        <f t="shared" si="33"/>
        <v>0</v>
      </c>
      <c r="AY516" s="33">
        <f t="shared" si="33"/>
        <v>0</v>
      </c>
      <c r="AZ516" s="33">
        <f t="shared" si="33"/>
        <v>0</v>
      </c>
      <c r="BA516" s="33">
        <f t="shared" si="33"/>
        <v>0</v>
      </c>
      <c r="BB516" s="33"/>
      <c r="BC516" s="35">
        <f t="shared" si="31"/>
        <v>0</v>
      </c>
    </row>
    <row r="517" spans="1:55" s="10" customFormat="1" ht="16.5" customHeight="1" x14ac:dyDescent="0.2">
      <c r="A517" s="31">
        <f>ROW(B517)-2</f>
        <v>515</v>
      </c>
      <c r="B517" s="12" t="s">
        <v>481</v>
      </c>
      <c r="C517" s="13"/>
      <c r="D517" s="13"/>
      <c r="E517" s="13"/>
      <c r="F517" s="13"/>
      <c r="G517" s="14"/>
      <c r="H517" s="14"/>
      <c r="I517" s="13"/>
      <c r="J517" s="13"/>
      <c r="K517" s="1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4"/>
      <c r="Y517" s="14"/>
      <c r="Z517" s="14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4"/>
      <c r="AO517" s="14"/>
      <c r="AP517" s="14"/>
      <c r="AQ517" s="14"/>
      <c r="AR517" s="32">
        <f>IF(AT517=3,3,IF(AT517=4,5,IF(AT517=5,7,0)))</f>
        <v>0</v>
      </c>
      <c r="AS517" s="39">
        <f>SUM(C517:AQ517)</f>
        <v>0</v>
      </c>
      <c r="AT517" s="33">
        <f>COUNTIF(AX517:BC517,"&gt;0")</f>
        <v>0</v>
      </c>
      <c r="AU517" s="34" t="str">
        <f>IF(AV517&gt;0,"Yes","")</f>
        <v/>
      </c>
      <c r="AV517" s="31">
        <f>COUNTIF(C517:AR517,"M")</f>
        <v>0</v>
      </c>
      <c r="AW517" s="33">
        <f>AS517+IF(AND(AT517&gt;1,AV517&gt;0),1000,0)+IF(AT517&gt;1,500,0)+AV517/1000000</f>
        <v>0</v>
      </c>
      <c r="AX517" s="33">
        <f t="shared" si="33"/>
        <v>0</v>
      </c>
      <c r="AY517" s="33">
        <f t="shared" si="33"/>
        <v>0</v>
      </c>
      <c r="AZ517" s="33">
        <f t="shared" si="33"/>
        <v>0</v>
      </c>
      <c r="BA517" s="33">
        <f t="shared" si="33"/>
        <v>0</v>
      </c>
      <c r="BB517" s="33"/>
      <c r="BC517" s="35">
        <f t="shared" si="31"/>
        <v>0</v>
      </c>
    </row>
    <row r="518" spans="1:55" s="10" customFormat="1" ht="16.5" customHeight="1" x14ac:dyDescent="0.2">
      <c r="A518" s="31">
        <f>ROW(B518)-2</f>
        <v>516</v>
      </c>
      <c r="B518" s="12" t="s">
        <v>482</v>
      </c>
      <c r="C518" s="13"/>
      <c r="D518" s="13"/>
      <c r="E518" s="13"/>
      <c r="F518" s="13"/>
      <c r="G518" s="14"/>
      <c r="H518" s="14"/>
      <c r="I518" s="13"/>
      <c r="J518" s="13"/>
      <c r="K518" s="1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4"/>
      <c r="Y518" s="14"/>
      <c r="Z518" s="14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4"/>
      <c r="AO518" s="14"/>
      <c r="AP518" s="14"/>
      <c r="AQ518" s="14"/>
      <c r="AR518" s="32">
        <f>IF(AT518=3,3,IF(AT518=4,5,IF(AT518=5,7,0)))</f>
        <v>0</v>
      </c>
      <c r="AS518" s="39">
        <f>SUM(C518:AQ518)</f>
        <v>0</v>
      </c>
      <c r="AT518" s="33">
        <f>COUNTIF(AX518:BC518,"&gt;0")</f>
        <v>0</v>
      </c>
      <c r="AU518" s="34" t="str">
        <f>IF(AV518&gt;0,"Yes","")</f>
        <v/>
      </c>
      <c r="AV518" s="31">
        <f>COUNTIF(C518:AR518,"M")</f>
        <v>0</v>
      </c>
      <c r="AW518" s="33">
        <f>AS518+IF(AND(AT518&gt;1,AV518&gt;0),1000,0)+IF(AT518&gt;1,500,0)+AV518/1000000</f>
        <v>0</v>
      </c>
      <c r="AX518" s="33">
        <f t="shared" si="33"/>
        <v>0</v>
      </c>
      <c r="AY518" s="33">
        <f t="shared" si="33"/>
        <v>0</v>
      </c>
      <c r="AZ518" s="33">
        <f t="shared" si="33"/>
        <v>0</v>
      </c>
      <c r="BA518" s="33">
        <f t="shared" si="33"/>
        <v>0</v>
      </c>
      <c r="BB518" s="33"/>
      <c r="BC518" s="35">
        <f t="shared" si="31"/>
        <v>0</v>
      </c>
    </row>
    <row r="519" spans="1:55" s="10" customFormat="1" ht="16.5" customHeight="1" x14ac:dyDescent="0.2">
      <c r="A519" s="31">
        <f>ROW(B519)-2</f>
        <v>517</v>
      </c>
      <c r="B519" s="12" t="s">
        <v>483</v>
      </c>
      <c r="C519" s="13"/>
      <c r="D519" s="13"/>
      <c r="E519" s="13"/>
      <c r="F519" s="13"/>
      <c r="G519" s="14"/>
      <c r="H519" s="14"/>
      <c r="I519" s="13"/>
      <c r="J519" s="13"/>
      <c r="K519" s="1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4"/>
      <c r="Y519" s="14"/>
      <c r="Z519" s="14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4"/>
      <c r="AO519" s="14"/>
      <c r="AP519" s="14"/>
      <c r="AQ519" s="14"/>
      <c r="AR519" s="32">
        <f>IF(AT519=3,3,IF(AT519=4,5,IF(AT519=5,7,0)))</f>
        <v>0</v>
      </c>
      <c r="AS519" s="39">
        <f>SUM(C519:AQ519)</f>
        <v>0</v>
      </c>
      <c r="AT519" s="33">
        <f>COUNTIF(AX519:BC519,"&gt;0")</f>
        <v>0</v>
      </c>
      <c r="AU519" s="34" t="str">
        <f>IF(AV519&gt;0,"Yes","")</f>
        <v/>
      </c>
      <c r="AV519" s="31">
        <f>COUNTIF(C519:AR519,"M")</f>
        <v>0</v>
      </c>
      <c r="AW519" s="33">
        <f>AS519+IF(AND(AT519&gt;1,AV519&gt;0),1000,0)+IF(AT519&gt;1,500,0)+AV519/1000000</f>
        <v>0</v>
      </c>
      <c r="AX519" s="33">
        <f t="shared" si="33"/>
        <v>0</v>
      </c>
      <c r="AY519" s="33">
        <f t="shared" si="33"/>
        <v>0</v>
      </c>
      <c r="AZ519" s="33">
        <f t="shared" si="33"/>
        <v>0</v>
      </c>
      <c r="BA519" s="33">
        <f t="shared" si="33"/>
        <v>0</v>
      </c>
      <c r="BB519" s="33"/>
      <c r="BC519" s="35">
        <f t="shared" si="31"/>
        <v>0</v>
      </c>
    </row>
    <row r="520" spans="1:55" s="10" customFormat="1" ht="16.5" customHeight="1" x14ac:dyDescent="0.2">
      <c r="A520" s="31">
        <f>ROW(B520)-2</f>
        <v>518</v>
      </c>
      <c r="B520" s="12" t="s">
        <v>484</v>
      </c>
      <c r="C520" s="13"/>
      <c r="D520" s="13"/>
      <c r="E520" s="13"/>
      <c r="F520" s="13"/>
      <c r="G520" s="14"/>
      <c r="H520" s="14"/>
      <c r="I520" s="13"/>
      <c r="J520" s="13"/>
      <c r="K520" s="1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4"/>
      <c r="Y520" s="14"/>
      <c r="Z520" s="14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4"/>
      <c r="AO520" s="14"/>
      <c r="AP520" s="14"/>
      <c r="AQ520" s="14"/>
      <c r="AR520" s="32">
        <f>IF(AT520=3,3,IF(AT520=4,5,IF(AT520=5,7,0)))</f>
        <v>0</v>
      </c>
      <c r="AS520" s="39">
        <f>SUM(C520:AQ520)</f>
        <v>0</v>
      </c>
      <c r="AT520" s="33">
        <f>COUNTIF(AX520:BC520,"&gt;0")</f>
        <v>0</v>
      </c>
      <c r="AU520" s="34" t="str">
        <f>IF(AV520&gt;0,"Yes","")</f>
        <v/>
      </c>
      <c r="AV520" s="31">
        <f>COUNTIF(C520:AR520,"M")</f>
        <v>0</v>
      </c>
      <c r="AW520" s="33">
        <f>AS520+IF(AND(AT520&gt;1,AV520&gt;0),1000,0)+IF(AT520&gt;1,500,0)+AV520/1000000</f>
        <v>0</v>
      </c>
      <c r="AX520" s="33">
        <f t="shared" si="33"/>
        <v>0</v>
      </c>
      <c r="AY520" s="33">
        <f t="shared" si="33"/>
        <v>0</v>
      </c>
      <c r="AZ520" s="33">
        <f t="shared" si="33"/>
        <v>0</v>
      </c>
      <c r="BA520" s="33">
        <f t="shared" si="33"/>
        <v>0</v>
      </c>
      <c r="BB520" s="33"/>
      <c r="BC520" s="35">
        <f t="shared" si="31"/>
        <v>0</v>
      </c>
    </row>
    <row r="521" spans="1:55" s="10" customFormat="1" ht="16.5" customHeight="1" x14ac:dyDescent="0.2">
      <c r="A521" s="31">
        <f>ROW(B521)-2</f>
        <v>519</v>
      </c>
      <c r="B521" s="12" t="s">
        <v>501</v>
      </c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4"/>
      <c r="Y521" s="14"/>
      <c r="Z521" s="14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4"/>
      <c r="AO521" s="14"/>
      <c r="AP521" s="14"/>
      <c r="AQ521" s="14"/>
      <c r="AR521" s="32">
        <f>IF(AT521=3,3,IF(AT521=4,5,IF(AT521=5,7,0)))</f>
        <v>0</v>
      </c>
      <c r="AS521" s="39">
        <f>SUM(C521:AQ521)</f>
        <v>0</v>
      </c>
      <c r="AT521" s="33">
        <f>COUNTIF(AX521:BC521,"&gt;0")</f>
        <v>0</v>
      </c>
      <c r="AU521" s="34" t="str">
        <f>IF(AV521&gt;0,"Yes","")</f>
        <v/>
      </c>
      <c r="AV521" s="31">
        <f>COUNTIF(C521:AR521,"M")</f>
        <v>0</v>
      </c>
      <c r="AW521" s="33">
        <f>AS521+IF(AND(AT521&gt;1,AV521&gt;0),1000,0)+IF(AT521&gt;1,500,0)+AV521/1000000</f>
        <v>0</v>
      </c>
      <c r="AX521" s="33">
        <f t="shared" si="33"/>
        <v>0</v>
      </c>
      <c r="AY521" s="33">
        <f t="shared" si="33"/>
        <v>0</v>
      </c>
      <c r="AZ521" s="33">
        <f t="shared" si="33"/>
        <v>0</v>
      </c>
      <c r="BA521" s="33">
        <f t="shared" si="33"/>
        <v>0</v>
      </c>
      <c r="BB521" s="33"/>
      <c r="BC521" s="35">
        <f t="shared" si="31"/>
        <v>0</v>
      </c>
    </row>
    <row r="522" spans="1:55" s="10" customFormat="1" ht="16.5" customHeight="1" x14ac:dyDescent="0.2">
      <c r="A522" s="31">
        <f>ROW(B522)-2</f>
        <v>520</v>
      </c>
      <c r="B522" s="12" t="s">
        <v>485</v>
      </c>
      <c r="C522" s="13"/>
      <c r="D522" s="13"/>
      <c r="E522" s="13"/>
      <c r="F522" s="13"/>
      <c r="G522" s="14"/>
      <c r="H522" s="14"/>
      <c r="I522" s="13"/>
      <c r="J522" s="13"/>
      <c r="K522" s="1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4"/>
      <c r="Y522" s="14"/>
      <c r="Z522" s="14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4"/>
      <c r="AO522" s="14"/>
      <c r="AP522" s="14"/>
      <c r="AQ522" s="14"/>
      <c r="AR522" s="32">
        <f>IF(AT522=3,3,IF(AT522=4,5,IF(AT522=5,7,0)))</f>
        <v>0</v>
      </c>
      <c r="AS522" s="39">
        <f>SUM(C522:AQ522)</f>
        <v>0</v>
      </c>
      <c r="AT522" s="33">
        <f>COUNTIF(AX522:BC522,"&gt;0")</f>
        <v>0</v>
      </c>
      <c r="AU522" s="34" t="str">
        <f>IF(AV522&gt;0,"Yes","")</f>
        <v/>
      </c>
      <c r="AV522" s="31">
        <f>COUNTIF(C522:AR522,"M")</f>
        <v>0</v>
      </c>
      <c r="AW522" s="33">
        <f>AS522+IF(AND(AT522&gt;1,AV522&gt;0),1000,0)+IF(AT522&gt;1,500,0)+AV522/1000000</f>
        <v>0</v>
      </c>
      <c r="AX522" s="33">
        <f t="shared" si="33"/>
        <v>0</v>
      </c>
      <c r="AY522" s="33">
        <f t="shared" si="33"/>
        <v>0</v>
      </c>
      <c r="AZ522" s="33">
        <f t="shared" si="33"/>
        <v>0</v>
      </c>
      <c r="BA522" s="33">
        <f t="shared" si="33"/>
        <v>0</v>
      </c>
      <c r="BB522" s="33"/>
      <c r="BC522" s="35">
        <f t="shared" si="31"/>
        <v>0</v>
      </c>
    </row>
    <row r="523" spans="1:55" s="10" customFormat="1" ht="16.5" customHeight="1" x14ac:dyDescent="0.2">
      <c r="A523" s="31">
        <f>ROW(B523)-2</f>
        <v>521</v>
      </c>
      <c r="B523" s="12" t="s">
        <v>104</v>
      </c>
      <c r="C523" s="13"/>
      <c r="D523" s="13"/>
      <c r="E523" s="13"/>
      <c r="F523" s="13"/>
      <c r="G523" s="14"/>
      <c r="H523" s="14"/>
      <c r="I523" s="13"/>
      <c r="J523" s="13"/>
      <c r="K523" s="1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4"/>
      <c r="Y523" s="14"/>
      <c r="Z523" s="14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4"/>
      <c r="AO523" s="14"/>
      <c r="AP523" s="14"/>
      <c r="AQ523" s="14"/>
      <c r="AR523" s="32">
        <f>IF(AT523=3,3,IF(AT523=4,5,IF(AT523=5,7,0)))</f>
        <v>0</v>
      </c>
      <c r="AS523" s="39">
        <f>SUM(C523:AQ523)</f>
        <v>0</v>
      </c>
      <c r="AT523" s="33">
        <f>COUNTIF(AX523:BC523,"&gt;0")</f>
        <v>0</v>
      </c>
      <c r="AU523" s="34" t="str">
        <f>IF(AV523&gt;0,"Yes","")</f>
        <v/>
      </c>
      <c r="AV523" s="31">
        <f>COUNTIF(C523:AR523,"M")</f>
        <v>0</v>
      </c>
      <c r="AW523" s="33">
        <f>AS523+IF(AND(AT523&gt;1,AV523&gt;0),1000,0)+IF(AT523&gt;1,500,0)+AV523/1000000</f>
        <v>0</v>
      </c>
      <c r="AX523" s="33">
        <f t="shared" si="33"/>
        <v>0</v>
      </c>
      <c r="AY523" s="33">
        <f t="shared" si="33"/>
        <v>0</v>
      </c>
      <c r="AZ523" s="33">
        <f t="shared" si="33"/>
        <v>0</v>
      </c>
      <c r="BA523" s="33">
        <f t="shared" si="33"/>
        <v>0</v>
      </c>
      <c r="BB523" s="33"/>
      <c r="BC523" s="35">
        <f t="shared" si="31"/>
        <v>0</v>
      </c>
    </row>
    <row r="524" spans="1:55" s="10" customFormat="1" ht="16.5" customHeight="1" x14ac:dyDescent="0.2">
      <c r="A524" s="31">
        <f>ROW(B524)-2</f>
        <v>522</v>
      </c>
      <c r="B524" s="12" t="s">
        <v>53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4"/>
      <c r="Y524" s="14"/>
      <c r="Z524" s="14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4"/>
      <c r="AO524" s="14"/>
      <c r="AP524" s="14"/>
      <c r="AQ524" s="14"/>
      <c r="AR524" s="32">
        <f>IF(AT524=3,3,IF(AT524=4,5,IF(AT524=5,7,0)))</f>
        <v>0</v>
      </c>
      <c r="AS524" s="39">
        <f>SUM(C524:AQ524)</f>
        <v>0</v>
      </c>
      <c r="AT524" s="33">
        <f>COUNTIF(AX524:BC524,"&gt;0")</f>
        <v>0</v>
      </c>
      <c r="AU524" s="34" t="str">
        <f>IF(AV524&gt;0,"Yes","")</f>
        <v/>
      </c>
      <c r="AV524" s="31">
        <f>COUNTIF(C524:AR524,"M")</f>
        <v>0</v>
      </c>
      <c r="AW524" s="33">
        <f>AS524+IF(AND(AT524&gt;1,AV524&gt;0),1000,0)+IF(AT524&gt;1,500,0)+AV524/1000000</f>
        <v>0</v>
      </c>
      <c r="AX524" s="33">
        <f t="shared" si="33"/>
        <v>0</v>
      </c>
      <c r="AY524" s="33">
        <f t="shared" si="33"/>
        <v>0</v>
      </c>
      <c r="AZ524" s="33">
        <f t="shared" si="33"/>
        <v>0</v>
      </c>
      <c r="BA524" s="33">
        <f t="shared" si="33"/>
        <v>0</v>
      </c>
      <c r="BB524" s="33"/>
      <c r="BC524" s="35">
        <f t="shared" si="31"/>
        <v>0</v>
      </c>
    </row>
    <row r="525" spans="1:55" s="10" customFormat="1" ht="16.5" customHeight="1" x14ac:dyDescent="0.2">
      <c r="A525" s="31">
        <f>ROW(B525)-2</f>
        <v>523</v>
      </c>
      <c r="B525" s="12" t="s">
        <v>486</v>
      </c>
      <c r="C525" s="13"/>
      <c r="D525" s="13"/>
      <c r="E525" s="13"/>
      <c r="F525" s="13"/>
      <c r="G525" s="14"/>
      <c r="H525" s="14"/>
      <c r="I525" s="13"/>
      <c r="J525" s="13"/>
      <c r="K525" s="1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4"/>
      <c r="Y525" s="14"/>
      <c r="Z525" s="14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4"/>
      <c r="AO525" s="14"/>
      <c r="AP525" s="14"/>
      <c r="AQ525" s="14"/>
      <c r="AR525" s="32">
        <f>IF(AT525=3,3,IF(AT525=4,5,IF(AT525=5,7,0)))</f>
        <v>0</v>
      </c>
      <c r="AS525" s="39">
        <f>SUM(C525:AQ525)</f>
        <v>0</v>
      </c>
      <c r="AT525" s="33">
        <f>COUNTIF(AX525:BC525,"&gt;0")</f>
        <v>0</v>
      </c>
      <c r="AU525" s="34" t="str">
        <f>IF(AV525&gt;0,"Yes","")</f>
        <v/>
      </c>
      <c r="AV525" s="31">
        <f>COUNTIF(C525:AR525,"M")</f>
        <v>0</v>
      </c>
      <c r="AW525" s="33">
        <f>AS525+IF(AND(AT525&gt;1,AV525&gt;0),1000,0)+IF(AT525&gt;1,500,0)+AV525/1000000</f>
        <v>0</v>
      </c>
      <c r="AX525" s="33">
        <f t="shared" si="33"/>
        <v>0</v>
      </c>
      <c r="AY525" s="33">
        <f t="shared" si="33"/>
        <v>0</v>
      </c>
      <c r="AZ525" s="33">
        <f t="shared" si="33"/>
        <v>0</v>
      </c>
      <c r="BA525" s="33">
        <f t="shared" si="33"/>
        <v>0</v>
      </c>
      <c r="BB525" s="33"/>
      <c r="BC525" s="35">
        <f t="shared" si="31"/>
        <v>0</v>
      </c>
    </row>
    <row r="526" spans="1:55" s="10" customFormat="1" ht="16.5" customHeight="1" x14ac:dyDescent="0.2">
      <c r="A526" s="31">
        <f>ROW(B526)-2</f>
        <v>524</v>
      </c>
      <c r="B526" s="12" t="s">
        <v>487</v>
      </c>
      <c r="C526" s="13"/>
      <c r="D526" s="13"/>
      <c r="E526" s="13"/>
      <c r="F526" s="13"/>
      <c r="G526" s="14"/>
      <c r="H526" s="14"/>
      <c r="I526" s="13"/>
      <c r="J526" s="13"/>
      <c r="K526" s="1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4"/>
      <c r="Y526" s="14"/>
      <c r="Z526" s="14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4"/>
      <c r="AO526" s="14"/>
      <c r="AP526" s="14"/>
      <c r="AQ526" s="14"/>
      <c r="AR526" s="32">
        <f>IF(AT526=3,3,IF(AT526=4,5,IF(AT526=5,7,0)))</f>
        <v>0</v>
      </c>
      <c r="AS526" s="39">
        <f>SUM(C526:AQ526)</f>
        <v>0</v>
      </c>
      <c r="AT526" s="33">
        <f>COUNTIF(AX526:BC526,"&gt;0")</f>
        <v>0</v>
      </c>
      <c r="AU526" s="34" t="str">
        <f>IF(AV526&gt;0,"Yes","")</f>
        <v/>
      </c>
      <c r="AV526" s="31">
        <f>COUNTIF(C526:AR526,"M")</f>
        <v>0</v>
      </c>
      <c r="AW526" s="33">
        <f>AS526+IF(AND(AT526&gt;1,AV526&gt;0),1000,0)+IF(AT526&gt;1,500,0)+AV526/1000000</f>
        <v>0</v>
      </c>
      <c r="AX526" s="33">
        <f t="shared" si="33"/>
        <v>0</v>
      </c>
      <c r="AY526" s="33">
        <f t="shared" si="33"/>
        <v>0</v>
      </c>
      <c r="AZ526" s="33">
        <f t="shared" si="33"/>
        <v>0</v>
      </c>
      <c r="BA526" s="33">
        <f t="shared" si="33"/>
        <v>0</v>
      </c>
      <c r="BB526" s="33"/>
      <c r="BC526" s="35">
        <f t="shared" si="31"/>
        <v>0</v>
      </c>
    </row>
    <row r="527" spans="1:55" s="10" customFormat="1" ht="16.5" customHeight="1" x14ac:dyDescent="0.2">
      <c r="A527" s="31">
        <f>ROW(B527)-2</f>
        <v>525</v>
      </c>
      <c r="B527" s="12" t="s">
        <v>187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4"/>
      <c r="Y527" s="14"/>
      <c r="Z527" s="14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4"/>
      <c r="AO527" s="14"/>
      <c r="AP527" s="14"/>
      <c r="AQ527" s="14"/>
      <c r="AR527" s="32">
        <f>IF(AT527=3,3,IF(AT527=4,5,IF(AT527=5,7,0)))</f>
        <v>0</v>
      </c>
      <c r="AS527" s="39">
        <f>SUM(C527:AQ527)</f>
        <v>0</v>
      </c>
      <c r="AT527" s="33">
        <f>COUNTIF(AX527:BC527,"&gt;0")</f>
        <v>0</v>
      </c>
      <c r="AU527" s="34" t="str">
        <f>IF(AV527&gt;0,"Yes","")</f>
        <v/>
      </c>
      <c r="AV527" s="31">
        <f>COUNTIF(C527:AR527,"M")</f>
        <v>0</v>
      </c>
      <c r="AW527" s="33">
        <f>AS527+IF(AND(AT527&gt;1,AV527&gt;0),1000,0)+IF(AT527&gt;1,500,0)+AV527/1000000</f>
        <v>0</v>
      </c>
      <c r="AX527" s="33">
        <f t="shared" si="33"/>
        <v>0</v>
      </c>
      <c r="AY527" s="33">
        <f t="shared" si="33"/>
        <v>0</v>
      </c>
      <c r="AZ527" s="33">
        <f t="shared" si="33"/>
        <v>0</v>
      </c>
      <c r="BA527" s="33">
        <f t="shared" si="33"/>
        <v>0</v>
      </c>
      <c r="BB527" s="33"/>
      <c r="BC527" s="35">
        <f t="shared" si="31"/>
        <v>0</v>
      </c>
    </row>
    <row r="528" spans="1:55" s="10" customFormat="1" ht="16.5" customHeight="1" x14ac:dyDescent="0.2">
      <c r="A528" s="31">
        <f>ROW(B528)-2</f>
        <v>526</v>
      </c>
      <c r="B528" s="12" t="s">
        <v>103</v>
      </c>
      <c r="C528" s="13"/>
      <c r="D528" s="13"/>
      <c r="E528" s="13"/>
      <c r="F528" s="13"/>
      <c r="G528" s="14"/>
      <c r="H528" s="14"/>
      <c r="I528" s="13"/>
      <c r="J528" s="13"/>
      <c r="K528" s="1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4"/>
      <c r="Y528" s="14"/>
      <c r="Z528" s="14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4"/>
      <c r="AO528" s="14"/>
      <c r="AP528" s="14"/>
      <c r="AQ528" s="14"/>
      <c r="AR528" s="32">
        <f>IF(AT528=3,3,IF(AT528=4,5,IF(AT528=5,7,0)))</f>
        <v>0</v>
      </c>
      <c r="AS528" s="39">
        <f>SUM(C528:AQ528)</f>
        <v>0</v>
      </c>
      <c r="AT528" s="33">
        <f>COUNTIF(AX528:BC528,"&gt;0")</f>
        <v>0</v>
      </c>
      <c r="AU528" s="34" t="str">
        <f>IF(AV528&gt;0,"Yes","")</f>
        <v/>
      </c>
      <c r="AV528" s="31">
        <f>COUNTIF(C528:AR528,"M")</f>
        <v>0</v>
      </c>
      <c r="AW528" s="33">
        <f>AS528+IF(AND(AT528&gt;1,AV528&gt;0),1000,0)+IF(AT528&gt;1,500,0)+AV528/1000000</f>
        <v>0</v>
      </c>
      <c r="AX528" s="33">
        <f t="shared" si="33"/>
        <v>0</v>
      </c>
      <c r="AY528" s="33">
        <f t="shared" si="33"/>
        <v>0</v>
      </c>
      <c r="AZ528" s="33">
        <f t="shared" si="33"/>
        <v>0</v>
      </c>
      <c r="BA528" s="33">
        <f t="shared" si="33"/>
        <v>0</v>
      </c>
      <c r="BB528" s="33"/>
      <c r="BC528" s="35">
        <f t="shared" si="31"/>
        <v>0</v>
      </c>
    </row>
    <row r="529" spans="1:55" s="10" customFormat="1" ht="16.5" customHeight="1" x14ac:dyDescent="0.2">
      <c r="A529" s="31">
        <f>ROW(B529)-2</f>
        <v>527</v>
      </c>
      <c r="B529" s="12" t="s">
        <v>70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4"/>
      <c r="Y529" s="14"/>
      <c r="Z529" s="14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4"/>
      <c r="AO529" s="14"/>
      <c r="AP529" s="14"/>
      <c r="AQ529" s="14"/>
      <c r="AR529" s="32">
        <f>IF(AT529=3,3,IF(AT529=4,5,IF(AT529=5,7,0)))</f>
        <v>0</v>
      </c>
      <c r="AS529" s="39">
        <f>SUM(C529:AQ529)</f>
        <v>0</v>
      </c>
      <c r="AT529" s="33">
        <f>COUNTIF(AX529:BC529,"&gt;0")</f>
        <v>0</v>
      </c>
      <c r="AU529" s="34" t="str">
        <f>IF(AV529&gt;0,"Yes","")</f>
        <v/>
      </c>
      <c r="AV529" s="31">
        <f>COUNTIF(C529:AR529,"M")</f>
        <v>0</v>
      </c>
      <c r="AW529" s="33">
        <f>AS529+IF(AND(AT529&gt;1,AV529&gt;0),1000,0)+IF(AT529&gt;1,500,0)+AV529/1000000</f>
        <v>0</v>
      </c>
      <c r="AX529" s="33">
        <f t="shared" si="33"/>
        <v>0</v>
      </c>
      <c r="AY529" s="33">
        <f t="shared" si="33"/>
        <v>0</v>
      </c>
      <c r="AZ529" s="33">
        <f t="shared" si="33"/>
        <v>0</v>
      </c>
      <c r="BA529" s="33">
        <f t="shared" si="33"/>
        <v>0</v>
      </c>
      <c r="BB529" s="33"/>
      <c r="BC529" s="35">
        <f t="shared" si="31"/>
        <v>0</v>
      </c>
    </row>
    <row r="530" spans="1:55" s="10" customFormat="1" ht="16.5" customHeight="1" x14ac:dyDescent="0.2">
      <c r="A530" s="31">
        <f>ROW(B530)-2</f>
        <v>528</v>
      </c>
      <c r="B530" s="12" t="s">
        <v>95</v>
      </c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4"/>
      <c r="Y530" s="14"/>
      <c r="Z530" s="14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4"/>
      <c r="AO530" s="14"/>
      <c r="AP530" s="14"/>
      <c r="AQ530" s="14"/>
      <c r="AR530" s="32">
        <f>IF(AT530=3,3,IF(AT530=4,5,IF(AT530=5,7,0)))</f>
        <v>0</v>
      </c>
      <c r="AS530" s="39">
        <f>SUM(C530:AQ530)</f>
        <v>0</v>
      </c>
      <c r="AT530" s="33">
        <f>COUNTIF(AX530:BC530,"&gt;0")</f>
        <v>0</v>
      </c>
      <c r="AU530" s="34" t="str">
        <f>IF(AV530&gt;0,"Yes","")</f>
        <v/>
      </c>
      <c r="AV530" s="31">
        <f>COUNTIF(C530:AR530,"M")</f>
        <v>0</v>
      </c>
      <c r="AW530" s="33">
        <f>AS530+IF(AND(AT530&gt;1,AV530&gt;0),1000,0)+IF(AT530&gt;1,500,0)+AV530/1000000</f>
        <v>0</v>
      </c>
      <c r="AX530" s="33">
        <f t="shared" si="33"/>
        <v>0</v>
      </c>
      <c r="AY530" s="33">
        <f t="shared" si="33"/>
        <v>0</v>
      </c>
      <c r="AZ530" s="33">
        <f t="shared" si="33"/>
        <v>0</v>
      </c>
      <c r="BA530" s="33">
        <f t="shared" si="33"/>
        <v>0</v>
      </c>
      <c r="BB530" s="33"/>
      <c r="BC530" s="35">
        <f t="shared" si="31"/>
        <v>0</v>
      </c>
    </row>
    <row r="531" spans="1:55" s="10" customFormat="1" ht="16.5" customHeight="1" x14ac:dyDescent="0.2">
      <c r="A531" s="31">
        <f>ROW(B531)-2</f>
        <v>529</v>
      </c>
      <c r="B531" s="12" t="s">
        <v>77</v>
      </c>
      <c r="C531" s="13"/>
      <c r="D531" s="13"/>
      <c r="E531" s="13"/>
      <c r="F531" s="13"/>
      <c r="G531" s="14"/>
      <c r="H531" s="14"/>
      <c r="I531" s="13"/>
      <c r="J531" s="13"/>
      <c r="K531" s="1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4"/>
      <c r="Y531" s="14"/>
      <c r="Z531" s="14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4"/>
      <c r="AO531" s="14"/>
      <c r="AP531" s="14"/>
      <c r="AQ531" s="14"/>
      <c r="AR531" s="32">
        <f>IF(AT531=3,3,IF(AT531=4,5,IF(AT531=5,7,0)))</f>
        <v>0</v>
      </c>
      <c r="AS531" s="39">
        <f>SUM(C531:AQ531)</f>
        <v>0</v>
      </c>
      <c r="AT531" s="33">
        <f>COUNTIF(AX531:BC531,"&gt;0")</f>
        <v>0</v>
      </c>
      <c r="AU531" s="34" t="str">
        <f>IF(AV531&gt;0,"Yes","")</f>
        <v/>
      </c>
      <c r="AV531" s="31">
        <f>COUNTIF(C531:AR531,"M")</f>
        <v>0</v>
      </c>
      <c r="AW531" s="33">
        <f>AS531+IF(AND(AT531&gt;1,AV531&gt;0),1000,0)+IF(AT531&gt;1,500,0)+AV531/1000000</f>
        <v>0</v>
      </c>
      <c r="AX531" s="33">
        <f t="shared" ref="AX531:BA547" si="34">SUMIF(Events,AX$2,$C531:$AQ531)</f>
        <v>0</v>
      </c>
      <c r="AY531" s="33">
        <f t="shared" si="34"/>
        <v>0</v>
      </c>
      <c r="AZ531" s="33">
        <f t="shared" si="34"/>
        <v>0</v>
      </c>
      <c r="BA531" s="33">
        <f t="shared" si="34"/>
        <v>0</v>
      </c>
      <c r="BB531" s="33"/>
      <c r="BC531" s="35">
        <f t="shared" si="31"/>
        <v>0</v>
      </c>
    </row>
    <row r="532" spans="1:55" s="10" customFormat="1" ht="16.5" customHeight="1" x14ac:dyDescent="0.2">
      <c r="A532" s="31">
        <f>ROW(B532)-2</f>
        <v>530</v>
      </c>
      <c r="B532" s="12" t="s">
        <v>488</v>
      </c>
      <c r="C532" s="13"/>
      <c r="D532" s="13"/>
      <c r="E532" s="13"/>
      <c r="F532" s="13"/>
      <c r="G532" s="14"/>
      <c r="H532" s="14"/>
      <c r="I532" s="13"/>
      <c r="J532" s="13"/>
      <c r="K532" s="1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4"/>
      <c r="Y532" s="14"/>
      <c r="Z532" s="14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4"/>
      <c r="AO532" s="14"/>
      <c r="AP532" s="14"/>
      <c r="AQ532" s="14"/>
      <c r="AR532" s="32">
        <f>IF(AT532=3,3,IF(AT532=4,5,IF(AT532=5,7,0)))</f>
        <v>0</v>
      </c>
      <c r="AS532" s="39">
        <f>SUM(C532:AQ532)</f>
        <v>0</v>
      </c>
      <c r="AT532" s="33">
        <f>COUNTIF(AX532:BC532,"&gt;0")</f>
        <v>0</v>
      </c>
      <c r="AU532" s="34" t="str">
        <f>IF(AV532&gt;0,"Yes","")</f>
        <v/>
      </c>
      <c r="AV532" s="31">
        <f>COUNTIF(C532:AR532,"M")</f>
        <v>0</v>
      </c>
      <c r="AW532" s="33">
        <f>AS532+IF(AND(AT532&gt;1,AV532&gt;0),1000,0)+IF(AT532&gt;1,500,0)+AV532/1000000</f>
        <v>0</v>
      </c>
      <c r="AX532" s="33">
        <f t="shared" si="34"/>
        <v>0</v>
      </c>
      <c r="AY532" s="33">
        <f t="shared" si="34"/>
        <v>0</v>
      </c>
      <c r="AZ532" s="33">
        <f t="shared" si="34"/>
        <v>0</v>
      </c>
      <c r="BA532" s="33">
        <f t="shared" si="34"/>
        <v>0</v>
      </c>
      <c r="BB532" s="33"/>
      <c r="BC532" s="35">
        <f t="shared" si="31"/>
        <v>0</v>
      </c>
    </row>
    <row r="533" spans="1:55" s="10" customFormat="1" ht="16.5" customHeight="1" x14ac:dyDescent="0.2">
      <c r="A533" s="31">
        <f>ROW(B533)-2</f>
        <v>531</v>
      </c>
      <c r="B533" s="12" t="s">
        <v>489</v>
      </c>
      <c r="C533" s="13"/>
      <c r="D533" s="13"/>
      <c r="E533" s="13"/>
      <c r="F533" s="13"/>
      <c r="G533" s="14"/>
      <c r="H533" s="14"/>
      <c r="I533" s="13"/>
      <c r="J533" s="13"/>
      <c r="K533" s="1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4"/>
      <c r="Y533" s="14"/>
      <c r="Z533" s="14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4"/>
      <c r="AO533" s="14"/>
      <c r="AP533" s="14"/>
      <c r="AQ533" s="14"/>
      <c r="AR533" s="32">
        <f>IF(AT533=3,3,IF(AT533=4,5,IF(AT533=5,7,0)))</f>
        <v>0</v>
      </c>
      <c r="AS533" s="39">
        <f>SUM(C533:AQ533)</f>
        <v>0</v>
      </c>
      <c r="AT533" s="33">
        <f>COUNTIF(AX533:BC533,"&gt;0")</f>
        <v>0</v>
      </c>
      <c r="AU533" s="34" t="str">
        <f>IF(AV533&gt;0,"Yes","")</f>
        <v/>
      </c>
      <c r="AV533" s="31">
        <f>COUNTIF(C533:AR533,"M")</f>
        <v>0</v>
      </c>
      <c r="AW533" s="33">
        <f>AS533+IF(AND(AT533&gt;1,AV533&gt;0),1000,0)+IF(AT533&gt;1,500,0)+AV533/1000000</f>
        <v>0</v>
      </c>
      <c r="AX533" s="33">
        <f t="shared" si="34"/>
        <v>0</v>
      </c>
      <c r="AY533" s="33">
        <f t="shared" si="34"/>
        <v>0</v>
      </c>
      <c r="AZ533" s="33">
        <f t="shared" si="34"/>
        <v>0</v>
      </c>
      <c r="BA533" s="33">
        <f t="shared" si="34"/>
        <v>0</v>
      </c>
      <c r="BB533" s="33"/>
      <c r="BC533" s="35">
        <f t="shared" si="31"/>
        <v>0</v>
      </c>
    </row>
    <row r="534" spans="1:55" s="10" customFormat="1" ht="16.5" customHeight="1" x14ac:dyDescent="0.2">
      <c r="A534" s="31">
        <f>ROW(B534)-2</f>
        <v>532</v>
      </c>
      <c r="B534" s="12" t="s">
        <v>36</v>
      </c>
      <c r="C534" s="13"/>
      <c r="D534" s="13"/>
      <c r="E534" s="13"/>
      <c r="F534" s="13"/>
      <c r="G534" s="14"/>
      <c r="H534" s="14"/>
      <c r="I534" s="13"/>
      <c r="J534" s="13"/>
      <c r="K534" s="1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4"/>
      <c r="Y534" s="14"/>
      <c r="Z534" s="14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4"/>
      <c r="AO534" s="14"/>
      <c r="AP534" s="14"/>
      <c r="AQ534" s="14"/>
      <c r="AR534" s="32">
        <f>IF(AT534=3,3,IF(AT534=4,5,IF(AT534=5,7,0)))</f>
        <v>0</v>
      </c>
      <c r="AS534" s="39">
        <f>SUM(C534:AQ534)</f>
        <v>0</v>
      </c>
      <c r="AT534" s="33">
        <f>COUNTIF(AX534:BC534,"&gt;0")</f>
        <v>0</v>
      </c>
      <c r="AU534" s="34" t="str">
        <f>IF(AV534&gt;0,"Yes","")</f>
        <v/>
      </c>
      <c r="AV534" s="31">
        <f>COUNTIF(C534:AR534,"M")</f>
        <v>0</v>
      </c>
      <c r="AW534" s="33">
        <f>AS534+IF(AND(AT534&gt;1,AV534&gt;0),1000,0)+IF(AT534&gt;1,500,0)+AV534/1000000</f>
        <v>0</v>
      </c>
      <c r="AX534" s="33">
        <f t="shared" si="34"/>
        <v>0</v>
      </c>
      <c r="AY534" s="33">
        <f t="shared" si="34"/>
        <v>0</v>
      </c>
      <c r="AZ534" s="33">
        <f t="shared" si="34"/>
        <v>0</v>
      </c>
      <c r="BA534" s="33">
        <f t="shared" si="34"/>
        <v>0</v>
      </c>
      <c r="BB534" s="33"/>
      <c r="BC534" s="35">
        <f t="shared" si="31"/>
        <v>0</v>
      </c>
    </row>
    <row r="535" spans="1:55" s="10" customFormat="1" ht="16.5" customHeight="1" x14ac:dyDescent="0.2">
      <c r="A535" s="31">
        <f>ROW(B535)-2</f>
        <v>533</v>
      </c>
      <c r="B535" s="12" t="s">
        <v>490</v>
      </c>
      <c r="C535" s="13"/>
      <c r="D535" s="13"/>
      <c r="E535" s="13"/>
      <c r="F535" s="13"/>
      <c r="G535" s="14"/>
      <c r="H535" s="14"/>
      <c r="I535" s="13"/>
      <c r="J535" s="13"/>
      <c r="K535" s="1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4"/>
      <c r="Y535" s="14"/>
      <c r="Z535" s="14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4"/>
      <c r="AO535" s="14"/>
      <c r="AP535" s="14"/>
      <c r="AQ535" s="14"/>
      <c r="AR535" s="32">
        <f>IF(AT535=3,3,IF(AT535=4,5,IF(AT535=5,7,0)))</f>
        <v>0</v>
      </c>
      <c r="AS535" s="39">
        <f>SUM(C535:AQ535)</f>
        <v>0</v>
      </c>
      <c r="AT535" s="33">
        <f>COUNTIF(AX535:BC535,"&gt;0")</f>
        <v>0</v>
      </c>
      <c r="AU535" s="34" t="str">
        <f>IF(AV535&gt;0,"Yes","")</f>
        <v/>
      </c>
      <c r="AV535" s="31">
        <f>COUNTIF(C535:AR535,"M")</f>
        <v>0</v>
      </c>
      <c r="AW535" s="33">
        <f>AS535+IF(AND(AT535&gt;1,AV535&gt;0),1000,0)+IF(AT535&gt;1,500,0)+AV535/1000000</f>
        <v>0</v>
      </c>
      <c r="AX535" s="33">
        <f t="shared" si="34"/>
        <v>0</v>
      </c>
      <c r="AY535" s="33">
        <f t="shared" si="34"/>
        <v>0</v>
      </c>
      <c r="AZ535" s="33">
        <f t="shared" si="34"/>
        <v>0</v>
      </c>
      <c r="BA535" s="33">
        <f t="shared" si="34"/>
        <v>0</v>
      </c>
      <c r="BB535" s="33"/>
      <c r="BC535" s="35">
        <f t="shared" si="31"/>
        <v>0</v>
      </c>
    </row>
    <row r="536" spans="1:55" s="10" customFormat="1" ht="16.5" customHeight="1" x14ac:dyDescent="0.2">
      <c r="A536" s="31">
        <f>ROW(B536)-2</f>
        <v>534</v>
      </c>
      <c r="B536" s="12" t="s">
        <v>491</v>
      </c>
      <c r="C536" s="13"/>
      <c r="D536" s="13"/>
      <c r="E536" s="13"/>
      <c r="F536" s="13"/>
      <c r="G536" s="14"/>
      <c r="H536" s="14"/>
      <c r="I536" s="13"/>
      <c r="J536" s="13"/>
      <c r="K536" s="1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4"/>
      <c r="Y536" s="14"/>
      <c r="Z536" s="14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4"/>
      <c r="AO536" s="14"/>
      <c r="AP536" s="14"/>
      <c r="AQ536" s="14"/>
      <c r="AR536" s="32">
        <f>IF(AT536=3,3,IF(AT536=4,5,IF(AT536=5,7,0)))</f>
        <v>0</v>
      </c>
      <c r="AS536" s="39">
        <f>SUM(C536:AQ536)</f>
        <v>0</v>
      </c>
      <c r="AT536" s="33">
        <f>COUNTIF(AX536:BC536,"&gt;0")</f>
        <v>0</v>
      </c>
      <c r="AU536" s="34" t="str">
        <f>IF(AV536&gt;0,"Yes","")</f>
        <v/>
      </c>
      <c r="AV536" s="31">
        <f>COUNTIF(C536:AR536,"M")</f>
        <v>0</v>
      </c>
      <c r="AW536" s="33">
        <f>AS536+IF(AND(AT536&gt;1,AV536&gt;0),1000,0)+IF(AT536&gt;1,500,0)+AV536/1000000</f>
        <v>0</v>
      </c>
      <c r="AX536" s="33">
        <f t="shared" si="34"/>
        <v>0</v>
      </c>
      <c r="AY536" s="33">
        <f t="shared" si="34"/>
        <v>0</v>
      </c>
      <c r="AZ536" s="33">
        <f t="shared" si="34"/>
        <v>0</v>
      </c>
      <c r="BA536" s="33">
        <f t="shared" si="34"/>
        <v>0</v>
      </c>
      <c r="BB536" s="33"/>
      <c r="BC536" s="35">
        <f t="shared" si="31"/>
        <v>0</v>
      </c>
    </row>
    <row r="537" spans="1:55" s="10" customFormat="1" ht="16.5" customHeight="1" x14ac:dyDescent="0.2">
      <c r="A537" s="31">
        <f>ROW(B537)-2</f>
        <v>535</v>
      </c>
      <c r="B537" s="12" t="s">
        <v>539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4"/>
      <c r="Y537" s="14"/>
      <c r="Z537" s="14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4"/>
      <c r="AO537" s="14"/>
      <c r="AP537" s="14"/>
      <c r="AQ537" s="14"/>
      <c r="AR537" s="32">
        <f>IF(AT537=3,3,IF(AT537=4,5,IF(AT537=5,7,0)))</f>
        <v>0</v>
      </c>
      <c r="AS537" s="39">
        <f>SUM(C537:AQ537)</f>
        <v>0</v>
      </c>
      <c r="AT537" s="33">
        <f>COUNTIF(AX537:BC537,"&gt;0")</f>
        <v>0</v>
      </c>
      <c r="AU537" s="34" t="str">
        <f>IF(AV537&gt;0,"Yes","")</f>
        <v/>
      </c>
      <c r="AV537" s="31">
        <f>COUNTIF(C537:AR537,"M")</f>
        <v>0</v>
      </c>
      <c r="AW537" s="33">
        <f>AS537+IF(AND(AT537&gt;1,AV537&gt;0),1000,0)+IF(AT537&gt;1,500,0)+AV537/1000000</f>
        <v>0</v>
      </c>
      <c r="AX537" s="33">
        <f t="shared" si="34"/>
        <v>0</v>
      </c>
      <c r="AY537" s="33">
        <f t="shared" si="34"/>
        <v>0</v>
      </c>
      <c r="AZ537" s="33">
        <f t="shared" si="34"/>
        <v>0</v>
      </c>
      <c r="BA537" s="33">
        <f t="shared" si="34"/>
        <v>0</v>
      </c>
      <c r="BB537" s="33"/>
      <c r="BC537" s="35">
        <f t="shared" si="31"/>
        <v>0</v>
      </c>
    </row>
    <row r="538" spans="1:55" s="10" customFormat="1" ht="16.5" customHeight="1" x14ac:dyDescent="0.2">
      <c r="A538" s="31">
        <f>ROW(B538)-2</f>
        <v>536</v>
      </c>
      <c r="B538" s="12" t="s">
        <v>492</v>
      </c>
      <c r="C538" s="13"/>
      <c r="D538" s="13"/>
      <c r="E538" s="13"/>
      <c r="F538" s="13"/>
      <c r="G538" s="14"/>
      <c r="H538" s="14"/>
      <c r="I538" s="13"/>
      <c r="J538" s="13"/>
      <c r="K538" s="14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4"/>
      <c r="Y538" s="14"/>
      <c r="Z538" s="14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4"/>
      <c r="AO538" s="14"/>
      <c r="AP538" s="14"/>
      <c r="AQ538" s="14"/>
      <c r="AR538" s="32">
        <f>IF(AT538=3,3,IF(AT538=4,5,IF(AT538=5,7,0)))</f>
        <v>0</v>
      </c>
      <c r="AS538" s="39">
        <f>SUM(C538:AQ538)</f>
        <v>0</v>
      </c>
      <c r="AT538" s="33">
        <f>COUNTIF(AX538:BC538,"&gt;0")</f>
        <v>0</v>
      </c>
      <c r="AU538" s="34" t="str">
        <f>IF(AV538&gt;0,"Yes","")</f>
        <v/>
      </c>
      <c r="AV538" s="31">
        <f>COUNTIF(C538:AR538,"M")</f>
        <v>0</v>
      </c>
      <c r="AW538" s="33">
        <f>AS538+IF(AND(AT538&gt;1,AV538&gt;0),1000,0)+IF(AT538&gt;1,500,0)+AV538/1000000</f>
        <v>0</v>
      </c>
      <c r="AX538" s="33">
        <f t="shared" si="34"/>
        <v>0</v>
      </c>
      <c r="AY538" s="33">
        <f t="shared" si="34"/>
        <v>0</v>
      </c>
      <c r="AZ538" s="33">
        <f t="shared" si="34"/>
        <v>0</v>
      </c>
      <c r="BA538" s="33">
        <f t="shared" si="34"/>
        <v>0</v>
      </c>
      <c r="BB538" s="33"/>
      <c r="BC538" s="35">
        <f t="shared" si="31"/>
        <v>0</v>
      </c>
    </row>
    <row r="539" spans="1:55" s="10" customFormat="1" ht="16.5" customHeight="1" x14ac:dyDescent="0.2">
      <c r="A539" s="31">
        <f>ROW(B539)-2</f>
        <v>537</v>
      </c>
      <c r="B539" s="12" t="s">
        <v>499</v>
      </c>
      <c r="C539" s="13"/>
      <c r="D539" s="13"/>
      <c r="E539" s="13"/>
      <c r="F539" s="13"/>
      <c r="G539" s="14"/>
      <c r="H539" s="14"/>
      <c r="I539" s="13"/>
      <c r="J539" s="13"/>
      <c r="K539" s="14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4"/>
      <c r="Y539" s="14"/>
      <c r="Z539" s="14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4"/>
      <c r="AO539" s="14"/>
      <c r="AP539" s="14"/>
      <c r="AQ539" s="14"/>
      <c r="AR539" s="32">
        <f>IF(AT539=3,3,IF(AT539=4,5,IF(AT539=5,7,0)))</f>
        <v>0</v>
      </c>
      <c r="AS539" s="39">
        <f>SUM(C539:AQ539)</f>
        <v>0</v>
      </c>
      <c r="AT539" s="33">
        <f>COUNTIF(AX539:BC539,"&gt;0")</f>
        <v>0</v>
      </c>
      <c r="AU539" s="34" t="str">
        <f>IF(AV539&gt;0,"Yes","")</f>
        <v/>
      </c>
      <c r="AV539" s="31">
        <f>COUNTIF(C539:AR539,"M")</f>
        <v>0</v>
      </c>
      <c r="AW539" s="33">
        <f>AS539+IF(AND(AT539&gt;1,AV539&gt;0),1000,0)+IF(AT539&gt;1,500,0)+AV539/1000000</f>
        <v>0</v>
      </c>
      <c r="AX539" s="33">
        <f t="shared" si="34"/>
        <v>0</v>
      </c>
      <c r="AY539" s="33">
        <f t="shared" si="34"/>
        <v>0</v>
      </c>
      <c r="AZ539" s="33">
        <f t="shared" si="34"/>
        <v>0</v>
      </c>
      <c r="BA539" s="33">
        <f t="shared" si="34"/>
        <v>0</v>
      </c>
      <c r="BB539" s="33"/>
      <c r="BC539" s="35">
        <f t="shared" si="31"/>
        <v>0</v>
      </c>
    </row>
    <row r="540" spans="1:55" s="10" customFormat="1" ht="16.5" customHeight="1" x14ac:dyDescent="0.2">
      <c r="A540" s="31">
        <f>ROW(B540)-2</f>
        <v>538</v>
      </c>
      <c r="B540" s="12" t="s">
        <v>200</v>
      </c>
      <c r="C540" s="13"/>
      <c r="D540" s="13"/>
      <c r="E540" s="13"/>
      <c r="F540" s="13"/>
      <c r="G540" s="14"/>
      <c r="H540" s="14"/>
      <c r="I540" s="13"/>
      <c r="J540" s="13"/>
      <c r="K540" s="14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4"/>
      <c r="Y540" s="14"/>
      <c r="Z540" s="14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4"/>
      <c r="AO540" s="14"/>
      <c r="AP540" s="14"/>
      <c r="AQ540" s="14"/>
      <c r="AR540" s="32">
        <f>IF(AT540=3,3,IF(AT540=4,5,IF(AT540=5,7,0)))</f>
        <v>0</v>
      </c>
      <c r="AS540" s="39">
        <f>SUM(C540:AQ540)</f>
        <v>0</v>
      </c>
      <c r="AT540" s="33">
        <f>COUNTIF(AX540:BC540,"&gt;0")</f>
        <v>0</v>
      </c>
      <c r="AU540" s="34" t="str">
        <f>IF(AV540&gt;0,"Yes","")</f>
        <v/>
      </c>
      <c r="AV540" s="31">
        <f>COUNTIF(C540:AR540,"M")</f>
        <v>0</v>
      </c>
      <c r="AW540" s="33">
        <f>AS540+IF(AND(AT540&gt;1,AV540&gt;0),1000,0)+IF(AT540&gt;1,500,0)+AV540/1000000</f>
        <v>0</v>
      </c>
      <c r="AX540" s="33">
        <f t="shared" si="34"/>
        <v>0</v>
      </c>
      <c r="AY540" s="33">
        <f t="shared" si="34"/>
        <v>0</v>
      </c>
      <c r="AZ540" s="33">
        <f t="shared" si="34"/>
        <v>0</v>
      </c>
      <c r="BA540" s="33">
        <f t="shared" si="34"/>
        <v>0</v>
      </c>
      <c r="BB540" s="33"/>
      <c r="BC540" s="35">
        <f t="shared" si="31"/>
        <v>0</v>
      </c>
    </row>
    <row r="541" spans="1:55" s="10" customFormat="1" ht="16.5" customHeight="1" x14ac:dyDescent="0.2">
      <c r="A541" s="31">
        <f>ROW(B541)-2</f>
        <v>539</v>
      </c>
      <c r="B541" s="12" t="s">
        <v>493</v>
      </c>
      <c r="C541" s="13"/>
      <c r="D541" s="13"/>
      <c r="E541" s="13"/>
      <c r="F541" s="13"/>
      <c r="G541" s="14"/>
      <c r="H541" s="14"/>
      <c r="I541" s="13"/>
      <c r="J541" s="13"/>
      <c r="K541" s="14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4"/>
      <c r="Y541" s="14"/>
      <c r="Z541" s="14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4"/>
      <c r="AO541" s="14"/>
      <c r="AP541" s="14"/>
      <c r="AQ541" s="14"/>
      <c r="AR541" s="32">
        <f>IF(AT541=3,3,IF(AT541=4,5,IF(AT541=5,7,0)))</f>
        <v>0</v>
      </c>
      <c r="AS541" s="39">
        <f>SUM(C541:AQ541)</f>
        <v>0</v>
      </c>
      <c r="AT541" s="33">
        <f>COUNTIF(AX541:BC541,"&gt;0")</f>
        <v>0</v>
      </c>
      <c r="AU541" s="34" t="str">
        <f>IF(AV541&gt;0,"Yes","")</f>
        <v/>
      </c>
      <c r="AV541" s="31">
        <f>COUNTIF(C541:AR541,"M")</f>
        <v>0</v>
      </c>
      <c r="AW541" s="33">
        <f>AS541+IF(AND(AT541&gt;1,AV541&gt;0),1000,0)+IF(AT541&gt;1,500,0)+AV541/1000000</f>
        <v>0</v>
      </c>
      <c r="AX541" s="33">
        <f t="shared" si="34"/>
        <v>0</v>
      </c>
      <c r="AY541" s="33">
        <f t="shared" si="34"/>
        <v>0</v>
      </c>
      <c r="AZ541" s="33">
        <f t="shared" si="34"/>
        <v>0</v>
      </c>
      <c r="BA541" s="33">
        <f t="shared" si="34"/>
        <v>0</v>
      </c>
      <c r="BB541" s="33"/>
      <c r="BC541" s="35">
        <f t="shared" si="31"/>
        <v>0</v>
      </c>
    </row>
    <row r="542" spans="1:55" s="10" customFormat="1" ht="16.5" customHeight="1" x14ac:dyDescent="0.2">
      <c r="A542" s="31">
        <f>ROW(B542)-2</f>
        <v>540</v>
      </c>
      <c r="B542" s="12" t="s">
        <v>177</v>
      </c>
      <c r="C542" s="13"/>
      <c r="D542" s="13"/>
      <c r="E542" s="13"/>
      <c r="F542" s="13"/>
      <c r="G542" s="14"/>
      <c r="H542" s="14"/>
      <c r="I542" s="13"/>
      <c r="J542" s="13"/>
      <c r="K542" s="14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4"/>
      <c r="Y542" s="14"/>
      <c r="Z542" s="14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4"/>
      <c r="AO542" s="14"/>
      <c r="AP542" s="14"/>
      <c r="AQ542" s="14"/>
      <c r="AR542" s="32">
        <f>IF(AT542=3,3,IF(AT542=4,5,IF(AT542=5,7,0)))</f>
        <v>0</v>
      </c>
      <c r="AS542" s="39">
        <f>SUM(C542:AQ542)</f>
        <v>0</v>
      </c>
      <c r="AT542" s="33">
        <f>COUNTIF(AX542:BC542,"&gt;0")</f>
        <v>0</v>
      </c>
      <c r="AU542" s="34" t="str">
        <f>IF(AV542&gt;0,"Yes","")</f>
        <v/>
      </c>
      <c r="AV542" s="31">
        <f>COUNTIF(C542:AR542,"M")</f>
        <v>0</v>
      </c>
      <c r="AW542" s="33">
        <f>AS542+IF(AND(AT542&gt;1,AV542&gt;0),1000,0)+IF(AT542&gt;1,500,0)+AV542/1000000</f>
        <v>0</v>
      </c>
      <c r="AX542" s="33">
        <f t="shared" si="34"/>
        <v>0</v>
      </c>
      <c r="AY542" s="33">
        <f t="shared" si="34"/>
        <v>0</v>
      </c>
      <c r="AZ542" s="33">
        <f t="shared" si="34"/>
        <v>0</v>
      </c>
      <c r="BA542" s="33">
        <f t="shared" si="34"/>
        <v>0</v>
      </c>
      <c r="BB542" s="33"/>
      <c r="BC542" s="35">
        <f t="shared" si="31"/>
        <v>0</v>
      </c>
    </row>
    <row r="543" spans="1:55" s="10" customFormat="1" ht="16.5" customHeight="1" x14ac:dyDescent="0.2">
      <c r="A543" s="31">
        <f>ROW(B543)-2</f>
        <v>541</v>
      </c>
      <c r="B543" s="12" t="s">
        <v>563</v>
      </c>
      <c r="C543" s="13"/>
      <c r="D543" s="13"/>
      <c r="E543" s="13"/>
      <c r="F543" s="13"/>
      <c r="G543" s="14"/>
      <c r="H543" s="14"/>
      <c r="I543" s="13"/>
      <c r="J543" s="13"/>
      <c r="K543" s="14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4"/>
      <c r="Y543" s="14"/>
      <c r="Z543" s="14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4"/>
      <c r="AO543" s="14"/>
      <c r="AP543" s="14"/>
      <c r="AQ543" s="14"/>
      <c r="AR543" s="32">
        <f>IF(AT543=3,3,IF(AT543=4,5,IF(AT543=5,7,0)))</f>
        <v>0</v>
      </c>
      <c r="AS543" s="39">
        <f>SUM(C543:AQ543)</f>
        <v>0</v>
      </c>
      <c r="AT543" s="33">
        <f>COUNTIF(AX543:BC543,"&gt;0")</f>
        <v>0</v>
      </c>
      <c r="AU543" s="34" t="str">
        <f>IF(AV543&gt;0,"Yes","")</f>
        <v/>
      </c>
      <c r="AV543" s="31">
        <f>COUNTIF(C543:AR543,"M")</f>
        <v>0</v>
      </c>
      <c r="AW543" s="33">
        <f>AS543+IF(AND(AT543&gt;1,AV543&gt;0),1000,0)+IF(AT543&gt;1,500,0)+AV543/1000000</f>
        <v>0</v>
      </c>
      <c r="AX543" s="33">
        <f t="shared" si="34"/>
        <v>0</v>
      </c>
      <c r="AY543" s="33">
        <f t="shared" si="34"/>
        <v>0</v>
      </c>
      <c r="AZ543" s="33">
        <f t="shared" si="34"/>
        <v>0</v>
      </c>
      <c r="BA543" s="33">
        <f t="shared" si="34"/>
        <v>0</v>
      </c>
      <c r="BB543" s="33"/>
      <c r="BC543" s="35">
        <f t="shared" si="31"/>
        <v>0</v>
      </c>
    </row>
    <row r="544" spans="1:55" s="10" customFormat="1" ht="16.5" customHeight="1" x14ac:dyDescent="0.2">
      <c r="A544" s="31">
        <f>ROW(B544)-2</f>
        <v>542</v>
      </c>
      <c r="B544" s="12" t="s">
        <v>26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4"/>
      <c r="Y544" s="14"/>
      <c r="Z544" s="14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4"/>
      <c r="AO544" s="14"/>
      <c r="AP544" s="14"/>
      <c r="AQ544" s="14"/>
      <c r="AR544" s="32">
        <f>IF(AT544=3,3,IF(AT544=4,5,IF(AT544=5,7,0)))</f>
        <v>0</v>
      </c>
      <c r="AS544" s="39">
        <f>SUM(C544:AQ544)</f>
        <v>0</v>
      </c>
      <c r="AT544" s="33">
        <f>COUNTIF(AX544:BC544,"&gt;0")</f>
        <v>0</v>
      </c>
      <c r="AU544" s="34" t="str">
        <f>IF(AV544&gt;0,"Yes","")</f>
        <v/>
      </c>
      <c r="AV544" s="31">
        <f>COUNTIF(C544:AR544,"M")</f>
        <v>0</v>
      </c>
      <c r="AW544" s="33">
        <f>AS544+IF(AND(AT544&gt;1,AV544&gt;0),1000,0)+IF(AT544&gt;1,500,0)+AV544/1000000</f>
        <v>0</v>
      </c>
      <c r="AX544" s="33">
        <f t="shared" si="34"/>
        <v>0</v>
      </c>
      <c r="AY544" s="33">
        <f t="shared" si="34"/>
        <v>0</v>
      </c>
      <c r="AZ544" s="33">
        <f t="shared" si="34"/>
        <v>0</v>
      </c>
      <c r="BA544" s="33">
        <f t="shared" si="34"/>
        <v>0</v>
      </c>
      <c r="BB544" s="33"/>
      <c r="BC544" s="35">
        <f t="shared" si="31"/>
        <v>0</v>
      </c>
    </row>
    <row r="545" spans="1:55" s="10" customFormat="1" ht="16.5" customHeight="1" x14ac:dyDescent="0.2">
      <c r="A545" s="31">
        <f>ROW(B545)-2</f>
        <v>543</v>
      </c>
      <c r="B545" s="12" t="s">
        <v>494</v>
      </c>
      <c r="C545" s="13"/>
      <c r="D545" s="13"/>
      <c r="E545" s="13"/>
      <c r="F545" s="13"/>
      <c r="G545" s="14"/>
      <c r="H545" s="14"/>
      <c r="I545" s="13"/>
      <c r="J545" s="13"/>
      <c r="K545" s="14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4"/>
      <c r="Y545" s="14"/>
      <c r="Z545" s="14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4"/>
      <c r="AO545" s="14"/>
      <c r="AP545" s="14"/>
      <c r="AQ545" s="14"/>
      <c r="AR545" s="32">
        <f>IF(AT545=3,3,IF(AT545=4,5,IF(AT545=5,7,0)))</f>
        <v>0</v>
      </c>
      <c r="AS545" s="39">
        <f>SUM(C545:AQ545)</f>
        <v>0</v>
      </c>
      <c r="AT545" s="33">
        <f>COUNTIF(AX545:BC545,"&gt;0")</f>
        <v>0</v>
      </c>
      <c r="AU545" s="34" t="str">
        <f>IF(AV545&gt;0,"Yes","")</f>
        <v/>
      </c>
      <c r="AV545" s="31">
        <f>COUNTIF(C545:AR545,"M")</f>
        <v>0</v>
      </c>
      <c r="AW545" s="33">
        <f>AS545+IF(AND(AT545&gt;1,AV545&gt;0),1000,0)+IF(AT545&gt;1,500,0)+AV545/1000000</f>
        <v>0</v>
      </c>
      <c r="AX545" s="33">
        <f t="shared" si="34"/>
        <v>0</v>
      </c>
      <c r="AY545" s="33">
        <f t="shared" si="34"/>
        <v>0</v>
      </c>
      <c r="AZ545" s="33">
        <f t="shared" si="34"/>
        <v>0</v>
      </c>
      <c r="BA545" s="33">
        <f t="shared" si="34"/>
        <v>0</v>
      </c>
      <c r="BB545" s="33"/>
      <c r="BC545" s="35">
        <f t="shared" si="31"/>
        <v>0</v>
      </c>
    </row>
    <row r="546" spans="1:55" s="10" customFormat="1" ht="16.5" customHeight="1" x14ac:dyDescent="0.2">
      <c r="A546" s="31">
        <f>ROW(B546)-2</f>
        <v>544</v>
      </c>
      <c r="B546" s="12" t="s">
        <v>166</v>
      </c>
      <c r="C546" s="13"/>
      <c r="D546" s="13"/>
      <c r="E546" s="13"/>
      <c r="F546" s="13"/>
      <c r="G546" s="14"/>
      <c r="H546" s="14"/>
      <c r="I546" s="13"/>
      <c r="J546" s="13"/>
      <c r="K546" s="14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4"/>
      <c r="Y546" s="14"/>
      <c r="Z546" s="14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4"/>
      <c r="AO546" s="14"/>
      <c r="AP546" s="14"/>
      <c r="AQ546" s="14"/>
      <c r="AR546" s="32">
        <f>IF(AT546=3,3,IF(AT546=4,5,IF(AT546=5,7,0)))</f>
        <v>0</v>
      </c>
      <c r="AS546" s="39">
        <f>SUM(C546:AQ546)</f>
        <v>0</v>
      </c>
      <c r="AT546" s="33">
        <f>COUNTIF(AX546:BC546,"&gt;0")</f>
        <v>0</v>
      </c>
      <c r="AU546" s="34" t="str">
        <f>IF(AV546&gt;0,"Yes","")</f>
        <v/>
      </c>
      <c r="AV546" s="31">
        <f>COUNTIF(C546:AR546,"M")</f>
        <v>0</v>
      </c>
      <c r="AW546" s="33">
        <f>AS546+IF(AND(AT546&gt;1,AV546&gt;0),1000,0)+IF(AT546&gt;1,500,0)+AV546/1000000</f>
        <v>0</v>
      </c>
      <c r="AX546" s="33">
        <f t="shared" si="34"/>
        <v>0</v>
      </c>
      <c r="AY546" s="33">
        <f t="shared" si="34"/>
        <v>0</v>
      </c>
      <c r="AZ546" s="33">
        <f t="shared" si="34"/>
        <v>0</v>
      </c>
      <c r="BA546" s="33">
        <f t="shared" si="34"/>
        <v>0</v>
      </c>
      <c r="BB546" s="33"/>
      <c r="BC546" s="35">
        <f t="shared" si="31"/>
        <v>0</v>
      </c>
    </row>
    <row r="547" spans="1:55" s="10" customFormat="1" ht="16.5" customHeight="1" x14ac:dyDescent="0.2">
      <c r="A547" s="31">
        <f>ROW(B547)-2</f>
        <v>545</v>
      </c>
      <c r="B547" s="12" t="s">
        <v>495</v>
      </c>
      <c r="C547" s="13"/>
      <c r="D547" s="13"/>
      <c r="E547" s="13"/>
      <c r="F547" s="13"/>
      <c r="G547" s="14"/>
      <c r="H547" s="14"/>
      <c r="I547" s="13"/>
      <c r="J547" s="13"/>
      <c r="K547" s="14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4"/>
      <c r="Y547" s="14"/>
      <c r="Z547" s="14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4"/>
      <c r="AO547" s="14"/>
      <c r="AP547" s="14"/>
      <c r="AQ547" s="14"/>
      <c r="AR547" s="32">
        <f>IF(AT547=3,3,IF(AT547=4,5,IF(AT547=5,7,0)))</f>
        <v>0</v>
      </c>
      <c r="AS547" s="39">
        <f>SUM(C547:AQ547)</f>
        <v>0</v>
      </c>
      <c r="AT547" s="33">
        <f>COUNTIF(AX547:BC547,"&gt;0")</f>
        <v>0</v>
      </c>
      <c r="AU547" s="34" t="str">
        <f>IF(AV547&gt;0,"Yes","")</f>
        <v/>
      </c>
      <c r="AV547" s="31">
        <f>COUNTIF(C547:AR547,"M")</f>
        <v>0</v>
      </c>
      <c r="AW547" s="33">
        <f>AS547+IF(AND(AT547&gt;1,AV547&gt;0),1000,0)+IF(AT547&gt;1,500,0)+AV547/1000000</f>
        <v>0</v>
      </c>
      <c r="AX547" s="33">
        <f t="shared" si="34"/>
        <v>0</v>
      </c>
      <c r="AY547" s="33">
        <f t="shared" si="34"/>
        <v>0</v>
      </c>
      <c r="AZ547" s="33">
        <f t="shared" si="34"/>
        <v>0</v>
      </c>
      <c r="BA547" s="33">
        <f t="shared" si="34"/>
        <v>0</v>
      </c>
      <c r="BB547" s="33"/>
      <c r="BC547" s="35">
        <f t="shared" si="31"/>
        <v>0</v>
      </c>
    </row>
    <row r="548" spans="1:55" s="22" customFormat="1" ht="16.5" thickBot="1" x14ac:dyDescent="0.25">
      <c r="A548" s="48">
        <f>ROW(B548)-2</f>
        <v>546</v>
      </c>
      <c r="B548" s="51" t="s">
        <v>496</v>
      </c>
      <c r="C548" s="52"/>
      <c r="D548" s="52"/>
      <c r="E548" s="13"/>
      <c r="F548" s="13"/>
      <c r="G548" s="14"/>
      <c r="H548" s="14"/>
      <c r="I548" s="13"/>
      <c r="J548" s="13"/>
      <c r="K548" s="14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4"/>
      <c r="Y548" s="14"/>
      <c r="Z548" s="14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4"/>
      <c r="AO548" s="14"/>
      <c r="AP548" s="14"/>
      <c r="AQ548" s="14"/>
      <c r="AR548" s="33">
        <f>IF(AT548=3,3,IF(AT548=4,5,IF(AT548=5,7,0)))</f>
        <v>0</v>
      </c>
      <c r="AS548" s="56">
        <f>SUM(C548:AQ548)</f>
        <v>0</v>
      </c>
      <c r="AT548" s="54">
        <f>COUNTIF(AX548:BC548,"&gt;0")</f>
        <v>2</v>
      </c>
      <c r="AU548" s="58" t="str">
        <f>IF(AV548&gt;0,"Yes","")</f>
        <v/>
      </c>
      <c r="AV548" s="58">
        <f>COUNTIF(C548:AR548,"M")</f>
        <v>0</v>
      </c>
      <c r="AW548" s="54">
        <f>AS548+IF(AND(AT548&gt;1,AV548&gt;0),1000,0)+IF(AT548&gt;1,500,0)+AV548/1000000</f>
        <v>500</v>
      </c>
      <c r="AX548" s="20">
        <f>SUM(AX3:AX547)</f>
        <v>63.01009999999998</v>
      </c>
      <c r="AY548" s="20">
        <f>SUM(AY3:AY547)</f>
        <v>96.020120000000105</v>
      </c>
      <c r="AZ548" s="20">
        <f>SUM(AZ3:AZ547)</f>
        <v>0</v>
      </c>
      <c r="BA548" s="20">
        <f>SUM(BA3:BA547)</f>
        <v>0</v>
      </c>
      <c r="BB548" s="20"/>
      <c r="BC548" s="20">
        <f>SUM(BC3:BC547)</f>
        <v>0</v>
      </c>
    </row>
    <row r="549" spans="1:55" s="10" customFormat="1" ht="16.5" customHeight="1" thickTop="1" x14ac:dyDescent="0.25">
      <c r="A549" s="31">
        <f>ROW(B549)-2</f>
        <v>547</v>
      </c>
      <c r="B549" s="12" t="s">
        <v>215</v>
      </c>
      <c r="C549" s="13"/>
      <c r="D549" s="13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>
        <f>IF(AT549=3,3,IF(AT549=4,5,IF(AT549=5,7,0)))</f>
        <v>0</v>
      </c>
      <c r="AS549" s="39">
        <f>SUM(C549:AQ549)</f>
        <v>0</v>
      </c>
      <c r="AT549" s="33">
        <v>1</v>
      </c>
      <c r="AU549" s="34" t="str">
        <f>IF(AV549&gt;0,"Yes","")</f>
        <v/>
      </c>
      <c r="AV549" s="31">
        <f>COUNTIF(C549:AR549,"M")</f>
        <v>0</v>
      </c>
      <c r="AW549" s="33">
        <f>AS549+IF(AND(AT549&gt;1,AV549&gt;0),1000,0)+IF(AT549&gt;1,500,0)+AV549/1000000</f>
        <v>0</v>
      </c>
      <c r="AX549" s="33">
        <f t="shared" ref="AX549:BA550" si="35">SUMIF(Events,AX$2,$C549:$AQ549)</f>
        <v>0</v>
      </c>
      <c r="AY549" s="33">
        <f t="shared" si="35"/>
        <v>0</v>
      </c>
      <c r="AZ549" s="33">
        <f t="shared" si="35"/>
        <v>0</v>
      </c>
      <c r="BA549" s="33">
        <f t="shared" si="35"/>
        <v>0</v>
      </c>
      <c r="BB549" s="33"/>
      <c r="BC549" s="35">
        <f>SUMIF(Events,BC$2,$C549:$AQ549)</f>
        <v>0</v>
      </c>
    </row>
    <row r="550" spans="1:55" s="10" customFormat="1" ht="16.5" customHeight="1" x14ac:dyDescent="0.2">
      <c r="A550" s="49"/>
      <c r="B550" s="50" t="s">
        <v>21</v>
      </c>
      <c r="C550" s="59">
        <f>COUNT(C3:C548)</f>
        <v>27</v>
      </c>
      <c r="D550" s="59">
        <f>COUNT(D3:D548)</f>
        <v>17</v>
      </c>
      <c r="E550" s="59">
        <f>COUNT(E3:E548)</f>
        <v>19</v>
      </c>
      <c r="F550" s="59">
        <f>COUNT(F3:F548)</f>
        <v>32</v>
      </c>
      <c r="G550" s="59">
        <f>COUNT(G3:G548)</f>
        <v>11</v>
      </c>
      <c r="H550" s="59">
        <f>COUNT(H3:H548)</f>
        <v>0</v>
      </c>
      <c r="I550" s="59">
        <f>COUNT(I3:I548)</f>
        <v>0</v>
      </c>
      <c r="J550" s="59">
        <f>COUNT(J3:J548)</f>
        <v>0</v>
      </c>
      <c r="K550" s="59">
        <f>COUNT(K3:K548)</f>
        <v>0</v>
      </c>
      <c r="L550" s="59">
        <f>COUNT(L3:L548)</f>
        <v>0</v>
      </c>
      <c r="M550" s="59">
        <f>COUNT(M3:M548)</f>
        <v>0</v>
      </c>
      <c r="N550" s="59">
        <f>COUNT(N3:N548)</f>
        <v>0</v>
      </c>
      <c r="O550" s="59">
        <f>COUNT(O3:O548)</f>
        <v>0</v>
      </c>
      <c r="P550" s="59">
        <f>COUNT(P3:P548)</f>
        <v>0</v>
      </c>
      <c r="Q550" s="59">
        <f>COUNT(Q3:Q548)</f>
        <v>0</v>
      </c>
      <c r="R550" s="59">
        <f>COUNT(R3:R548)</f>
        <v>0</v>
      </c>
      <c r="S550" s="59">
        <f>COUNT(S3:S548)</f>
        <v>0</v>
      </c>
      <c r="T550" s="59">
        <f>COUNT(T3:T548)</f>
        <v>0</v>
      </c>
      <c r="U550" s="59">
        <f>COUNT(U3:U548)</f>
        <v>0</v>
      </c>
      <c r="V550" s="59">
        <f>COUNT(V3:V548)</f>
        <v>0</v>
      </c>
      <c r="W550" s="59">
        <f>COUNT(W3:W548)</f>
        <v>0</v>
      </c>
      <c r="X550" s="59">
        <f>COUNT(X3:X548)</f>
        <v>0</v>
      </c>
      <c r="Y550" s="59">
        <f>COUNT(Y3:Y548)</f>
        <v>0</v>
      </c>
      <c r="Z550" s="59">
        <f>COUNT(Z3:Z548)</f>
        <v>0</v>
      </c>
      <c r="AA550" s="59">
        <f>COUNT(AA3:AA548)</f>
        <v>0</v>
      </c>
      <c r="AB550" s="59">
        <f>COUNT(AB3:AB548)</f>
        <v>0</v>
      </c>
      <c r="AC550" s="59">
        <f>COUNT(AC3:AC548)</f>
        <v>0</v>
      </c>
      <c r="AD550" s="59">
        <f>COUNT(AD3:AD548)</f>
        <v>0</v>
      </c>
      <c r="AE550" s="59">
        <f>COUNT(AE3:AE548)</f>
        <v>0</v>
      </c>
      <c r="AF550" s="59">
        <f>COUNT(AF3:AF548)</f>
        <v>0</v>
      </c>
      <c r="AG550" s="59">
        <f>COUNT(AG3:AG548)</f>
        <v>0</v>
      </c>
      <c r="AH550" s="59">
        <f>COUNT(AH3:AH548)</f>
        <v>0</v>
      </c>
      <c r="AI550" s="59">
        <f>COUNT(AI3:AI548)</f>
        <v>0</v>
      </c>
      <c r="AJ550" s="59">
        <f>COUNT(AJ3:AJ548)</f>
        <v>0</v>
      </c>
      <c r="AK550" s="59">
        <f>COUNT(AK3:AK548)</f>
        <v>0</v>
      </c>
      <c r="AL550" s="59">
        <f>COUNT(AL3:AL548)</f>
        <v>0</v>
      </c>
      <c r="AM550" s="59">
        <f>COUNT(AM3:AM548)</f>
        <v>0</v>
      </c>
      <c r="AN550" s="59">
        <f>COUNT(AN3:AN548)</f>
        <v>0</v>
      </c>
      <c r="AO550" s="59">
        <f>COUNT(AO3:AO548)</f>
        <v>0</v>
      </c>
      <c r="AP550" s="59">
        <f>COUNT(AP3:AP548)</f>
        <v>0</v>
      </c>
      <c r="AQ550" s="59">
        <f>COUNT(AQ3:AQ548)</f>
        <v>0</v>
      </c>
      <c r="AR550" s="60" t="e">
        <f>SUM(#REF!)</f>
        <v>#REF!</v>
      </c>
      <c r="AS550" s="55" t="e">
        <f>IF(ROUND(SUM(#REF!),0)=ROUND(SUM(C550:AR550),0),SUM(C550:AR550),"Error")</f>
        <v>#REF!</v>
      </c>
      <c r="AT550" s="33">
        <f>COUNTIF(AX550:BC550,"&gt;0")</f>
        <v>2</v>
      </c>
      <c r="AU550" s="57" t="e">
        <f>COUNTIF(#REF!,"Yes")</f>
        <v>#REF!</v>
      </c>
      <c r="AV550" s="49" t="e">
        <f>MAX(#REF!)</f>
        <v>#REF!</v>
      </c>
      <c r="AW550" s="21"/>
      <c r="AX550" s="33">
        <f t="shared" si="35"/>
        <v>30</v>
      </c>
      <c r="AY550" s="33">
        <f t="shared" si="35"/>
        <v>76</v>
      </c>
      <c r="AZ550" s="33">
        <f t="shared" si="35"/>
        <v>0</v>
      </c>
      <c r="BA550" s="33">
        <f t="shared" si="35"/>
        <v>0</v>
      </c>
      <c r="BB550" s="33"/>
      <c r="BC550" s="35">
        <f>SUMIF(Events,BC$2,$C550:$AQ550)</f>
        <v>0</v>
      </c>
    </row>
    <row r="551" spans="1:55" s="27" customFormat="1" ht="15.75" thickBot="1" x14ac:dyDescent="0.25">
      <c r="A551" s="23"/>
      <c r="B551" s="24" t="s">
        <v>23</v>
      </c>
      <c r="C551" s="25">
        <f>COUNTA(C430:C546)-C548</f>
        <v>0</v>
      </c>
      <c r="D551" s="25">
        <f>COUNTA(D430:D546)-D548</f>
        <v>0</v>
      </c>
      <c r="E551" s="25">
        <f>COUNTA(E430:E546)-E548</f>
        <v>0</v>
      </c>
      <c r="F551" s="25">
        <f>COUNTA(F430:F546)-F548</f>
        <v>0</v>
      </c>
      <c r="G551" s="25">
        <f>COUNTA(G430:G546)-G548</f>
        <v>0</v>
      </c>
      <c r="H551" s="25">
        <f>COUNTA(H430:H546)-H548</f>
        <v>0</v>
      </c>
      <c r="I551" s="25">
        <f>COUNTA(I430:I546)-I548</f>
        <v>0</v>
      </c>
      <c r="J551" s="25">
        <f>COUNTA(J430:J546)-J548</f>
        <v>0</v>
      </c>
      <c r="K551" s="25">
        <f>COUNTA(K430:K546)-K548</f>
        <v>0</v>
      </c>
      <c r="L551" s="25">
        <f>COUNTA(L430:L546)-L548</f>
        <v>0</v>
      </c>
      <c r="M551" s="25">
        <f>COUNTA(M430:M546)-M548</f>
        <v>0</v>
      </c>
      <c r="N551" s="25">
        <f>COUNTA(N430:N546)-N548</f>
        <v>0</v>
      </c>
      <c r="O551" s="25">
        <f>COUNTA(O430:O546)-O548</f>
        <v>0</v>
      </c>
      <c r="P551" s="25">
        <f>COUNTA(P430:P546)-P548</f>
        <v>0</v>
      </c>
      <c r="Q551" s="25">
        <f>COUNTA(Q430:Q546)-Q548</f>
        <v>0</v>
      </c>
      <c r="R551" s="25">
        <f>COUNTA(R430:R546)-R548</f>
        <v>0</v>
      </c>
      <c r="S551" s="25">
        <f>COUNTA(S430:S546)-S548</f>
        <v>0</v>
      </c>
      <c r="T551" s="25">
        <f>COUNTA(T430:T546)-T548</f>
        <v>0</v>
      </c>
      <c r="U551" s="25">
        <f>COUNTA(U430:U546)-U548</f>
        <v>0</v>
      </c>
      <c r="V551" s="25">
        <f>COUNTA(V430:V546)-V548</f>
        <v>0</v>
      </c>
      <c r="W551" s="25">
        <f>COUNTA(W430:W546)-W548</f>
        <v>0</v>
      </c>
      <c r="X551" s="25">
        <f>COUNTA(X430:X546)-X548</f>
        <v>0</v>
      </c>
      <c r="Y551" s="25">
        <f>COUNTA(Y430:Y546)-Y548</f>
        <v>0</v>
      </c>
      <c r="Z551" s="25">
        <f>COUNTA(Z430:Z546)-Z548</f>
        <v>0</v>
      </c>
      <c r="AA551" s="25">
        <f>COUNTA(AA430:AA546)-AA548</f>
        <v>0</v>
      </c>
      <c r="AB551" s="25">
        <f>COUNTA(AB430:AB546)-AB548</f>
        <v>0</v>
      </c>
      <c r="AC551" s="25">
        <f>COUNTA(AC430:AC546)-AC548</f>
        <v>0</v>
      </c>
      <c r="AD551" s="25">
        <f>COUNTA(AD430:AD546)-AD548</f>
        <v>0</v>
      </c>
      <c r="AE551" s="25">
        <f>COUNTA(AE430:AE546)-AE548</f>
        <v>0</v>
      </c>
      <c r="AF551" s="25">
        <f>COUNTA(AF430:AF546)-AF548</f>
        <v>0</v>
      </c>
      <c r="AG551" s="25">
        <f>COUNTA(AG430:AG546)-AG548</f>
        <v>0</v>
      </c>
      <c r="AH551" s="25">
        <f>COUNTA(AH430:AH546)-AH548</f>
        <v>0</v>
      </c>
      <c r="AI551" s="25">
        <f>COUNTA(AI430:AI546)-AI548</f>
        <v>0</v>
      </c>
      <c r="AJ551" s="25">
        <f>COUNTA(AJ430:AJ546)-AJ548</f>
        <v>0</v>
      </c>
      <c r="AK551" s="25">
        <f>COUNTA(AK430:AK546)-AK548</f>
        <v>0</v>
      </c>
      <c r="AL551" s="25">
        <f>COUNTA(AL430:AL546)-AL548</f>
        <v>0</v>
      </c>
      <c r="AM551" s="25">
        <f>COUNTA(AM430:AM546)-AM548</f>
        <v>0</v>
      </c>
      <c r="AN551" s="25">
        <f>COUNTA(AN430:AN546)-AN548</f>
        <v>0</v>
      </c>
      <c r="AO551" s="25">
        <f>COUNTA(AO430:AO546)-AO548</f>
        <v>0</v>
      </c>
      <c r="AP551" s="25">
        <f>COUNTA(AP430:AP546)-AP548</f>
        <v>0</v>
      </c>
      <c r="AQ551" s="25">
        <f>COUNTA(AQ430:AQ546)-AQ548</f>
        <v>0</v>
      </c>
      <c r="AR551" s="26"/>
      <c r="AS551" s="26"/>
      <c r="AT551" s="53">
        <f>COUNTIF(AX551:BC551,"&gt;0")</f>
        <v>1</v>
      </c>
      <c r="AU551" s="25"/>
      <c r="AV551" s="25">
        <f>COUNTIF(AV430:AV546,"&gt;0")</f>
        <v>0</v>
      </c>
      <c r="AW551" s="23"/>
      <c r="BC551" s="23">
        <f>ROUND(SUM(AX548:BC548)-(AS548-AR548),0)</f>
        <v>159</v>
      </c>
    </row>
    <row r="552" spans="1:55" s="27" customFormat="1" ht="16.5" thickTop="1" thickBot="1" x14ac:dyDescent="0.25">
      <c r="A552" s="23"/>
      <c r="B552" s="24" t="s">
        <v>22</v>
      </c>
      <c r="C552" s="25">
        <f>COUNTIF(C216:C548,"M")</f>
        <v>0</v>
      </c>
      <c r="D552" s="25">
        <f>COUNTIF(D216:D548,"M")</f>
        <v>0</v>
      </c>
      <c r="E552" s="25">
        <f>COUNTIF(E216:E548,"M")</f>
        <v>0</v>
      </c>
      <c r="F552" s="25">
        <f>COUNTIF(F216:F548,"M")</f>
        <v>0</v>
      </c>
      <c r="G552" s="25">
        <f>COUNTIF(G216:G548,"M")</f>
        <v>0</v>
      </c>
      <c r="H552" s="25">
        <f>COUNTIF(H216:H548,"M")</f>
        <v>0</v>
      </c>
      <c r="I552" s="25">
        <f>COUNTIF(I216:I548,"M")</f>
        <v>0</v>
      </c>
      <c r="J552" s="25">
        <f>COUNTIF(J216:J548,"M")</f>
        <v>0</v>
      </c>
      <c r="K552" s="25">
        <f>COUNTIF(K216:K548,"M")</f>
        <v>0</v>
      </c>
      <c r="L552" s="25">
        <f>COUNTIF(L216:L548,"M")</f>
        <v>0</v>
      </c>
      <c r="M552" s="25">
        <f>COUNTIF(M216:M548,"M")</f>
        <v>0</v>
      </c>
      <c r="N552" s="25">
        <f>COUNTIF(N216:N548,"M")</f>
        <v>0</v>
      </c>
      <c r="O552" s="25">
        <f>COUNTIF(O216:O548,"M")</f>
        <v>0</v>
      </c>
      <c r="P552" s="25">
        <f>COUNTIF(P216:P548,"M")</f>
        <v>0</v>
      </c>
      <c r="Q552" s="25">
        <f>COUNTIF(Q216:Q548,"M")</f>
        <v>0</v>
      </c>
      <c r="R552" s="25">
        <f>COUNTIF(R216:R548,"M")</f>
        <v>0</v>
      </c>
      <c r="S552" s="25">
        <f>COUNTIF(S216:S548,"M")</f>
        <v>0</v>
      </c>
      <c r="T552" s="25">
        <f>COUNTIF(T216:T548,"M")</f>
        <v>0</v>
      </c>
      <c r="U552" s="25">
        <f>COUNTIF(U216:U548,"M")</f>
        <v>0</v>
      </c>
      <c r="V552" s="25">
        <f>COUNTIF(V216:V548,"M")</f>
        <v>0</v>
      </c>
      <c r="W552" s="25">
        <f>COUNTIF(W216:W548,"M")</f>
        <v>0</v>
      </c>
      <c r="X552" s="25">
        <f>COUNTIF(X216:X548,"M")</f>
        <v>0</v>
      </c>
      <c r="Y552" s="25">
        <f>COUNTIF(Y216:Y548,"M")</f>
        <v>0</v>
      </c>
      <c r="Z552" s="25">
        <f>COUNTIF(Z216:Z548,"M")</f>
        <v>0</v>
      </c>
      <c r="AA552" s="25">
        <f>COUNTIF(AA216:AA548,"M")</f>
        <v>0</v>
      </c>
      <c r="AB552" s="25">
        <f>COUNTIF(AB216:AB548,"M")</f>
        <v>0</v>
      </c>
      <c r="AC552" s="25">
        <f>COUNTIF(AC216:AC548,"M")</f>
        <v>0</v>
      </c>
      <c r="AD552" s="25">
        <f>COUNTIF(AD216:AD548,"M")</f>
        <v>0</v>
      </c>
      <c r="AE552" s="25">
        <f>COUNTIF(AE216:AE548,"M")</f>
        <v>0</v>
      </c>
      <c r="AF552" s="25">
        <f>COUNTIF(AF216:AF548,"M")</f>
        <v>0</v>
      </c>
      <c r="AG552" s="25">
        <f>COUNTIF(AG216:AG548,"M")</f>
        <v>0</v>
      </c>
      <c r="AH552" s="25">
        <f>COUNTIF(AH216:AH548,"M")</f>
        <v>0</v>
      </c>
      <c r="AI552" s="25">
        <f>COUNTIF(AI216:AI548,"M")</f>
        <v>0</v>
      </c>
      <c r="AJ552" s="25">
        <f>COUNTIF(AJ216:AJ548,"M")</f>
        <v>0</v>
      </c>
      <c r="AK552" s="25">
        <f>COUNTIF(AK216:AK548,"M")</f>
        <v>0</v>
      </c>
      <c r="AL552" s="25">
        <f>COUNTIF(AL216:AL548,"M")</f>
        <v>0</v>
      </c>
      <c r="AM552" s="25">
        <f>COUNTIF(AM216:AM548,"M")</f>
        <v>0</v>
      </c>
      <c r="AN552" s="25">
        <f>COUNTIF(AN216:AN548,"M")</f>
        <v>0</v>
      </c>
      <c r="AO552" s="25">
        <f>COUNTIF(AO216:AO548,"M")</f>
        <v>0</v>
      </c>
      <c r="AP552" s="25">
        <f>COUNTIF(AP216:AP548,"M")</f>
        <v>0</v>
      </c>
      <c r="AQ552" s="25">
        <f>COUNTIF(AQ216:AQ548,"M")</f>
        <v>0</v>
      </c>
      <c r="AR552" s="26"/>
      <c r="AS552" s="26"/>
      <c r="AT552" s="53">
        <f>COUNTIF(AX552:BC552,"&gt;0")</f>
        <v>0</v>
      </c>
      <c r="AU552" s="25"/>
      <c r="AV552" s="25">
        <f>IF(SUM(AV216:AV548)=SUM(C552:AS552),SUM(C552:AS552),"Error")</f>
        <v>0</v>
      </c>
      <c r="BC552" s="23"/>
    </row>
    <row r="553" spans="1:55" ht="15.75" thickTop="1" x14ac:dyDescent="0.2"/>
  </sheetData>
  <autoFilter ref="A2:AW2" xr:uid="{D4FB8A9F-4388-435D-AFA7-05EC8B5334E0}">
    <sortState xmlns:xlrd2="http://schemas.microsoft.com/office/spreadsheetml/2017/richdata2" ref="A3:AW553">
      <sortCondition descending="1" ref="AW2"/>
    </sortState>
  </autoFilter>
  <sortState xmlns:xlrd2="http://schemas.microsoft.com/office/spreadsheetml/2017/richdata2" ref="B3:BC547">
    <sortCondition descending="1" ref="AW3:AW547"/>
  </sortState>
  <mergeCells count="2">
    <mergeCell ref="A1:B1"/>
    <mergeCell ref="AR1:AV1"/>
  </mergeCells>
  <conditionalFormatting sqref="Y548:Z549 AP548:AR549 M548:O549 H548:J549 Q548:R549 T548:T549 AI548:AI549 AK548:AL549 C548:F549 C550:AR550">
    <cfRule type="cellIs" dxfId="92" priority="638" operator="lessThan">
      <formula>1</formula>
    </cfRule>
  </conditionalFormatting>
  <conditionalFormatting sqref="AT96:AT105 AT90:AT93 AT119:AT131 AT133:AT328 AT549:AT550 AT78:AT88 AT420 AT330 AT332:AT418 AT531:AT547 AT117 AT423:AT529 AT7:AT76 AT108:AT115 AT3:AT5">
    <cfRule type="cellIs" dxfId="91" priority="630" operator="greaterThan">
      <formula>1</formula>
    </cfRule>
  </conditionalFormatting>
  <conditionalFormatting sqref="AV7:AV11 AV13:AV15 AV284:AV299 AV370:AV395 AV429:AV447 AV45:AV76 AV544:AV547 AV339:AV368 AV39:AV43 AV266:AV268 AV273 AV205:AV213 AV536:AV542 AV270:AV271 AV301:AV328 AV246:AV263 AV141:AV154 AV450:AV468 AV100:AV105 AV121:AV131 AV470:AV471 AV478:AV503 AV473:AV476 AV168:AV203 AV18:AV37 AV215:AV244 AV156:AV166 AV275:AV277 AV279:AV282 AV505:AV529 AV397:AV418 AV96:AV98 AV90:AV93 AV119 AV133:AV139 AV3:AV5 AV549:AV550 AV78:AV88 AV420 AV330 AV332:AV337 AV531:AV534 AV117 AV423:AV427 AV108:AV115">
    <cfRule type="cellIs" dxfId="90" priority="655" operator="equal">
      <formula>$AV$548</formula>
    </cfRule>
  </conditionalFormatting>
  <conditionalFormatting sqref="AA548:AA549">
    <cfRule type="cellIs" dxfId="89" priority="338" operator="lessThan">
      <formula>1</formula>
    </cfRule>
  </conditionalFormatting>
  <conditionalFormatting sqref="X548:X549">
    <cfRule type="cellIs" dxfId="88" priority="330" operator="lessThan">
      <formula>1</formula>
    </cfRule>
  </conditionalFormatting>
  <conditionalFormatting sqref="AC548:AC549">
    <cfRule type="cellIs" dxfId="87" priority="327" operator="lessThan">
      <formula>1</formula>
    </cfRule>
  </conditionalFormatting>
  <conditionalFormatting sqref="L548:L549">
    <cfRule type="cellIs" dxfId="86" priority="292" operator="lessThan">
      <formula>1</formula>
    </cfRule>
  </conditionalFormatting>
  <conditionalFormatting sqref="G548:G549">
    <cfRule type="cellIs" dxfId="85" priority="254" operator="lessThan">
      <formula>1</formula>
    </cfRule>
  </conditionalFormatting>
  <conditionalFormatting sqref="P548:P549">
    <cfRule type="cellIs" dxfId="84" priority="243" operator="lessThan">
      <formula>1</formula>
    </cfRule>
  </conditionalFormatting>
  <conditionalFormatting sqref="W548:W549">
    <cfRule type="cellIs" dxfId="83" priority="234" operator="lessThan">
      <formula>1</formula>
    </cfRule>
  </conditionalFormatting>
  <conditionalFormatting sqref="AM548:AM549">
    <cfRule type="cellIs" dxfId="82" priority="209" operator="lessThan">
      <formula>1</formula>
    </cfRule>
  </conditionalFormatting>
  <conditionalFormatting sqref="AB548:AB549">
    <cfRule type="cellIs" dxfId="81" priority="208" operator="lessThan">
      <formula>1</formula>
    </cfRule>
  </conditionalFormatting>
  <conditionalFormatting sqref="AV12">
    <cfRule type="cellIs" dxfId="80" priority="205" operator="equal">
      <formula>$AV$548</formula>
    </cfRule>
  </conditionalFormatting>
  <conditionalFormatting sqref="AO548:AO549">
    <cfRule type="cellIs" dxfId="79" priority="187" operator="lessThan">
      <formula>1</formula>
    </cfRule>
  </conditionalFormatting>
  <conditionalFormatting sqref="K548:K549">
    <cfRule type="cellIs" dxfId="78" priority="148" operator="lessThan">
      <formula>1</formula>
    </cfRule>
  </conditionalFormatting>
  <conditionalFormatting sqref="AF548:AG549">
    <cfRule type="cellIs" dxfId="77" priority="145" operator="lessThan">
      <formula>1</formula>
    </cfRule>
  </conditionalFormatting>
  <conditionalFormatting sqref="AJ548:AJ549">
    <cfRule type="cellIs" dxfId="76" priority="144" operator="lessThan">
      <formula>1</formula>
    </cfRule>
  </conditionalFormatting>
  <conditionalFormatting sqref="AH548:AH549">
    <cfRule type="cellIs" dxfId="75" priority="143" operator="lessThan">
      <formula>1</formula>
    </cfRule>
  </conditionalFormatting>
  <conditionalFormatting sqref="S548:S549">
    <cfRule type="cellIs" dxfId="74" priority="140" operator="lessThan">
      <formula>1</formula>
    </cfRule>
  </conditionalFormatting>
  <conditionalFormatting sqref="AE548:AE549">
    <cfRule type="cellIs" dxfId="73" priority="127" operator="lessThan">
      <formula>1</formula>
    </cfRule>
  </conditionalFormatting>
  <conditionalFormatting sqref="AD548:AD549">
    <cfRule type="cellIs" dxfId="72" priority="114" operator="lessThan">
      <formula>1</formula>
    </cfRule>
  </conditionalFormatting>
  <conditionalFormatting sqref="AN548:AN549">
    <cfRule type="cellIs" dxfId="71" priority="111" operator="lessThan">
      <formula>1</formula>
    </cfRule>
  </conditionalFormatting>
  <conditionalFormatting sqref="AV7:AV15">
    <cfRule type="cellIs" dxfId="70" priority="102" operator="equal">
      <formula>$AV$548</formula>
    </cfRule>
  </conditionalFormatting>
  <conditionalFormatting sqref="AV283">
    <cfRule type="cellIs" dxfId="69" priority="101" operator="equal">
      <formula>$AV$548</formula>
    </cfRule>
  </conditionalFormatting>
  <conditionalFormatting sqref="AV283">
    <cfRule type="cellIs" dxfId="68" priority="99" operator="equal">
      <formula>$AV$548</formula>
    </cfRule>
  </conditionalFormatting>
  <conditionalFormatting sqref="AV369">
    <cfRule type="cellIs" dxfId="67" priority="98" operator="equal">
      <formula>$AV$548</formula>
    </cfRule>
  </conditionalFormatting>
  <conditionalFormatting sqref="AV428">
    <cfRule type="cellIs" dxfId="66" priority="96" operator="equal">
      <formula>$AV$548</formula>
    </cfRule>
  </conditionalFormatting>
  <conditionalFormatting sqref="AV245">
    <cfRule type="cellIs" dxfId="65" priority="94" operator="equal">
      <formula>$AV$548</formula>
    </cfRule>
  </conditionalFormatting>
  <conditionalFormatting sqref="AV245">
    <cfRule type="cellIs" dxfId="64" priority="92" operator="equal">
      <formula>$AV$548</formula>
    </cfRule>
  </conditionalFormatting>
  <conditionalFormatting sqref="AV44">
    <cfRule type="cellIs" dxfId="63" priority="91" operator="equal">
      <formula>$AV$548</formula>
    </cfRule>
  </conditionalFormatting>
  <conditionalFormatting sqref="AV44">
    <cfRule type="cellIs" dxfId="62" priority="89" operator="equal">
      <formula>$AV$548</formula>
    </cfRule>
  </conditionalFormatting>
  <conditionalFormatting sqref="AV543">
    <cfRule type="cellIs" dxfId="61" priority="88" operator="equal">
      <formula>$AV$548</formula>
    </cfRule>
  </conditionalFormatting>
  <conditionalFormatting sqref="AV99">
    <cfRule type="cellIs" dxfId="60" priority="86" operator="equal">
      <formula>$AV$548</formula>
    </cfRule>
  </conditionalFormatting>
  <conditionalFormatting sqref="AV300">
    <cfRule type="cellIs" dxfId="59" priority="84" operator="equal">
      <formula>$AV$548</formula>
    </cfRule>
  </conditionalFormatting>
  <conditionalFormatting sqref="AV338">
    <cfRule type="cellIs" dxfId="58" priority="82" operator="equal">
      <formula>$AV$548</formula>
    </cfRule>
  </conditionalFormatting>
  <conditionalFormatting sqref="AV38">
    <cfRule type="cellIs" dxfId="57" priority="80" operator="equal">
      <formula>$AV$548</formula>
    </cfRule>
  </conditionalFormatting>
  <conditionalFormatting sqref="AV38">
    <cfRule type="cellIs" dxfId="56" priority="78" operator="equal">
      <formula>$AV$548</formula>
    </cfRule>
  </conditionalFormatting>
  <conditionalFormatting sqref="AV265">
    <cfRule type="cellIs" dxfId="55" priority="77" operator="equal">
      <formula>$AV$548</formula>
    </cfRule>
  </conditionalFormatting>
  <conditionalFormatting sqref="AV264">
    <cfRule type="cellIs" dxfId="54" priority="75" operator="equal">
      <formula>$AV$548</formula>
    </cfRule>
  </conditionalFormatting>
  <conditionalFormatting sqref="AV269">
    <cfRule type="cellIs" dxfId="53" priority="73" operator="equal">
      <formula>$AV$548</formula>
    </cfRule>
  </conditionalFormatting>
  <conditionalFormatting sqref="AV272">
    <cfRule type="cellIs" dxfId="52" priority="71" operator="equal">
      <formula>$AV$548</formula>
    </cfRule>
  </conditionalFormatting>
  <conditionalFormatting sqref="AV448">
    <cfRule type="cellIs" dxfId="51" priority="69" operator="equal">
      <formula>$AV$548</formula>
    </cfRule>
  </conditionalFormatting>
  <conditionalFormatting sqref="AV449">
    <cfRule type="cellIs" dxfId="50" priority="67" operator="equal">
      <formula>$AV$548</formula>
    </cfRule>
  </conditionalFormatting>
  <conditionalFormatting sqref="AV140">
    <cfRule type="cellIs" dxfId="49" priority="65" operator="equal">
      <formula>$AV$548</formula>
    </cfRule>
  </conditionalFormatting>
  <conditionalFormatting sqref="U548:V549">
    <cfRule type="cellIs" dxfId="48" priority="63" operator="lessThan">
      <formula>1</formula>
    </cfRule>
  </conditionalFormatting>
  <conditionalFormatting sqref="AV204">
    <cfRule type="cellIs" dxfId="47" priority="62" operator="equal">
      <formula>$AV$548</formula>
    </cfRule>
  </conditionalFormatting>
  <conditionalFormatting sqref="AV535">
    <cfRule type="cellIs" dxfId="46" priority="60" operator="equal">
      <formula>$AV$548</formula>
    </cfRule>
  </conditionalFormatting>
  <conditionalFormatting sqref="AV120">
    <cfRule type="cellIs" dxfId="45" priority="58" operator="equal">
      <formula>$AV$548</formula>
    </cfRule>
  </conditionalFormatting>
  <conditionalFormatting sqref="AV469">
    <cfRule type="cellIs" dxfId="44" priority="56" operator="equal">
      <formula>$AV$548</formula>
    </cfRule>
  </conditionalFormatting>
  <conditionalFormatting sqref="AV477">
    <cfRule type="cellIs" dxfId="43" priority="54" operator="equal">
      <formula>$AV$548</formula>
    </cfRule>
  </conditionalFormatting>
  <conditionalFormatting sqref="AV472">
    <cfRule type="cellIs" dxfId="42" priority="52" operator="equal">
      <formula>$AV$548</formula>
    </cfRule>
  </conditionalFormatting>
  <conditionalFormatting sqref="AV167">
    <cfRule type="cellIs" dxfId="41" priority="50" operator="equal">
      <formula>$AV$548</formula>
    </cfRule>
  </conditionalFormatting>
  <conditionalFormatting sqref="AV16:AV17">
    <cfRule type="cellIs" dxfId="40" priority="48" operator="equal">
      <formula>$AV$548</formula>
    </cfRule>
  </conditionalFormatting>
  <conditionalFormatting sqref="AV16:AV17">
    <cfRule type="cellIs" dxfId="39" priority="46" operator="equal">
      <formula>$AV$548</formula>
    </cfRule>
  </conditionalFormatting>
  <conditionalFormatting sqref="AV214">
    <cfRule type="cellIs" dxfId="38" priority="45" operator="equal">
      <formula>$AV$548</formula>
    </cfRule>
  </conditionalFormatting>
  <conditionalFormatting sqref="AV155">
    <cfRule type="cellIs" dxfId="37" priority="43" operator="equal">
      <formula>$AV$548</formula>
    </cfRule>
  </conditionalFormatting>
  <conditionalFormatting sqref="AV274">
    <cfRule type="cellIs" dxfId="36" priority="41" operator="equal">
      <formula>$AV$548</formula>
    </cfRule>
  </conditionalFormatting>
  <conditionalFormatting sqref="AV278">
    <cfRule type="cellIs" dxfId="35" priority="39" operator="equal">
      <formula>$AV$548</formula>
    </cfRule>
  </conditionalFormatting>
  <conditionalFormatting sqref="AV504">
    <cfRule type="cellIs" dxfId="34" priority="37" operator="equal">
      <formula>$AV$548</formula>
    </cfRule>
  </conditionalFormatting>
  <conditionalFormatting sqref="AV396">
    <cfRule type="cellIs" dxfId="33" priority="35" operator="equal">
      <formula>$AV$548</formula>
    </cfRule>
  </conditionalFormatting>
  <conditionalFormatting sqref="AT95">
    <cfRule type="cellIs" dxfId="32" priority="32" operator="greaterThan">
      <formula>1</formula>
    </cfRule>
  </conditionalFormatting>
  <conditionalFormatting sqref="AV95">
    <cfRule type="cellIs" dxfId="31" priority="33" operator="equal">
      <formula>$AV$548</formula>
    </cfRule>
  </conditionalFormatting>
  <conditionalFormatting sqref="AT94">
    <cfRule type="cellIs" dxfId="30" priority="30" operator="greaterThan">
      <formula>1</formula>
    </cfRule>
  </conditionalFormatting>
  <conditionalFormatting sqref="AV94">
    <cfRule type="cellIs" dxfId="29" priority="31" operator="equal">
      <formula>$AV$548</formula>
    </cfRule>
  </conditionalFormatting>
  <conditionalFormatting sqref="AT89">
    <cfRule type="cellIs" dxfId="28" priority="28" operator="greaterThan">
      <formula>1</formula>
    </cfRule>
  </conditionalFormatting>
  <conditionalFormatting sqref="AV89">
    <cfRule type="cellIs" dxfId="27" priority="29" operator="equal">
      <formula>$AV$548</formula>
    </cfRule>
  </conditionalFormatting>
  <conditionalFormatting sqref="AT118">
    <cfRule type="cellIs" dxfId="26" priority="26" operator="greaterThan">
      <formula>1</formula>
    </cfRule>
  </conditionalFormatting>
  <conditionalFormatting sqref="AV118">
    <cfRule type="cellIs" dxfId="25" priority="27" operator="equal">
      <formula>$AV$548</formula>
    </cfRule>
  </conditionalFormatting>
  <conditionalFormatting sqref="AT6">
    <cfRule type="cellIs" dxfId="24" priority="24" operator="greaterThan">
      <formula>1</formula>
    </cfRule>
  </conditionalFormatting>
  <conditionalFormatting sqref="AV6">
    <cfRule type="cellIs" dxfId="23" priority="25" operator="equal">
      <formula>$AV$548</formula>
    </cfRule>
  </conditionalFormatting>
  <conditionalFormatting sqref="AV6">
    <cfRule type="cellIs" dxfId="22" priority="23" operator="equal">
      <formula>$AV$548</formula>
    </cfRule>
  </conditionalFormatting>
  <conditionalFormatting sqref="AT132">
    <cfRule type="cellIs" dxfId="21" priority="21" operator="greaterThan">
      <formula>1</formula>
    </cfRule>
  </conditionalFormatting>
  <conditionalFormatting sqref="AV132">
    <cfRule type="cellIs" dxfId="20" priority="22" operator="equal">
      <formula>$AV$548</formula>
    </cfRule>
  </conditionalFormatting>
  <conditionalFormatting sqref="AT77">
    <cfRule type="cellIs" dxfId="19" priority="19" operator="greaterThan">
      <formula>1</formula>
    </cfRule>
  </conditionalFormatting>
  <conditionalFormatting sqref="AV77">
    <cfRule type="cellIs" dxfId="18" priority="20" operator="equal">
      <formula>$AV$548</formula>
    </cfRule>
  </conditionalFormatting>
  <conditionalFormatting sqref="AT419">
    <cfRule type="cellIs" dxfId="17" priority="17" operator="greaterThan">
      <formula>1</formula>
    </cfRule>
  </conditionalFormatting>
  <conditionalFormatting sqref="AV419">
    <cfRule type="cellIs" dxfId="16" priority="18" operator="equal">
      <formula>$AV$548</formula>
    </cfRule>
  </conditionalFormatting>
  <conditionalFormatting sqref="AT329">
    <cfRule type="cellIs" dxfId="15" priority="15" operator="greaterThan">
      <formula>1</formula>
    </cfRule>
  </conditionalFormatting>
  <conditionalFormatting sqref="AV329">
    <cfRule type="cellIs" dxfId="14" priority="16" operator="equal">
      <formula>$AV$548</formula>
    </cfRule>
  </conditionalFormatting>
  <conditionalFormatting sqref="AT331">
    <cfRule type="cellIs" dxfId="13" priority="13" operator="greaterThan">
      <formula>1</formula>
    </cfRule>
  </conditionalFormatting>
  <conditionalFormatting sqref="AV331">
    <cfRule type="cellIs" dxfId="12" priority="14" operator="equal">
      <formula>$AV$548</formula>
    </cfRule>
  </conditionalFormatting>
  <conditionalFormatting sqref="AT530">
    <cfRule type="cellIs" dxfId="11" priority="11" operator="greaterThan">
      <formula>1</formula>
    </cfRule>
  </conditionalFormatting>
  <conditionalFormatting sqref="AV530">
    <cfRule type="cellIs" dxfId="10" priority="12" operator="equal">
      <formula>$AV$548</formula>
    </cfRule>
  </conditionalFormatting>
  <conditionalFormatting sqref="AT116">
    <cfRule type="cellIs" dxfId="9" priority="9" operator="greaterThan">
      <formula>1</formula>
    </cfRule>
  </conditionalFormatting>
  <conditionalFormatting sqref="AV116">
    <cfRule type="cellIs" dxfId="8" priority="10" operator="equal">
      <formula>$AV$548</formula>
    </cfRule>
  </conditionalFormatting>
  <conditionalFormatting sqref="AT422">
    <cfRule type="cellIs" dxfId="7" priority="7" operator="greaterThan">
      <formula>1</formula>
    </cfRule>
  </conditionalFormatting>
  <conditionalFormatting sqref="AV422">
    <cfRule type="cellIs" dxfId="6" priority="8" operator="equal">
      <formula>$AV$548</formula>
    </cfRule>
  </conditionalFormatting>
  <conditionalFormatting sqref="AT421">
    <cfRule type="cellIs" dxfId="5" priority="5" operator="greaterThan">
      <formula>1</formula>
    </cfRule>
  </conditionalFormatting>
  <conditionalFormatting sqref="AV421">
    <cfRule type="cellIs" dxfId="4" priority="6" operator="equal">
      <formula>$AV$548</formula>
    </cfRule>
  </conditionalFormatting>
  <conditionalFormatting sqref="AT106">
    <cfRule type="cellIs" dxfId="3" priority="3" operator="greaterThan">
      <formula>1</formula>
    </cfRule>
  </conditionalFormatting>
  <conditionalFormatting sqref="AV106">
    <cfRule type="cellIs" dxfId="2" priority="4" operator="equal">
      <formula>$AV$548</formula>
    </cfRule>
  </conditionalFormatting>
  <conditionalFormatting sqref="AT107">
    <cfRule type="cellIs" dxfId="1" priority="1" operator="greaterThan">
      <formula>1</formula>
    </cfRule>
  </conditionalFormatting>
  <conditionalFormatting sqref="AV107">
    <cfRule type="cellIs" dxfId="0" priority="2" operator="equal">
      <formula>$AV$548</formula>
    </cfRule>
  </conditionalFormatting>
  <printOptions horizontalCentered="1"/>
  <pageMargins left="0.39370078740157483" right="0.39370078740157483" top="0.70866141732283472" bottom="0.6692913385826772" header="0.15748031496062992" footer="0.15748031496062992"/>
  <pageSetup paperSize="9" scale="4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9B0C0-C9CF-462C-A85E-1A2A47402322}">
  <dimension ref="A1:A23"/>
  <sheetViews>
    <sheetView topLeftCell="A4" workbookViewId="0">
      <selection activeCell="G13" sqref="G13"/>
    </sheetView>
  </sheetViews>
  <sheetFormatPr defaultRowHeight="14.25" x14ac:dyDescent="0.2"/>
  <cols>
    <col min="1" max="1" width="72.25" style="40" customWidth="1"/>
  </cols>
  <sheetData>
    <row r="1" spans="1:1" ht="37.15" customHeight="1" x14ac:dyDescent="0.2">
      <c r="A1" s="43" t="s">
        <v>514</v>
      </c>
    </row>
    <row r="2" spans="1:1" x14ac:dyDescent="0.2">
      <c r="A2" s="42" t="s">
        <v>515</v>
      </c>
    </row>
    <row r="3" spans="1:1" x14ac:dyDescent="0.2">
      <c r="A3" s="40" t="s">
        <v>516</v>
      </c>
    </row>
    <row r="4" spans="1:1" x14ac:dyDescent="0.2">
      <c r="A4" s="42" t="s">
        <v>517</v>
      </c>
    </row>
    <row r="5" spans="1:1" x14ac:dyDescent="0.2">
      <c r="A5" s="40" t="s">
        <v>518</v>
      </c>
    </row>
    <row r="6" spans="1:1" ht="28.5" x14ac:dyDescent="0.2">
      <c r="A6" s="42" t="s">
        <v>519</v>
      </c>
    </row>
    <row r="7" spans="1:1" x14ac:dyDescent="0.2">
      <c r="A7" s="41" t="s">
        <v>520</v>
      </c>
    </row>
    <row r="8" spans="1:1" x14ac:dyDescent="0.2">
      <c r="A8" s="42" t="s">
        <v>524</v>
      </c>
    </row>
    <row r="9" spans="1:1" x14ac:dyDescent="0.2">
      <c r="A9" s="40" t="s">
        <v>521</v>
      </c>
    </row>
    <row r="10" spans="1:1" x14ac:dyDescent="0.2">
      <c r="A10" s="42" t="s">
        <v>522</v>
      </c>
    </row>
    <row r="11" spans="1:1" x14ac:dyDescent="0.2">
      <c r="A11" s="40" t="s">
        <v>523</v>
      </c>
    </row>
    <row r="12" spans="1:1" ht="71.25" x14ac:dyDescent="0.2">
      <c r="A12" s="42" t="s">
        <v>530</v>
      </c>
    </row>
    <row r="13" spans="1:1" ht="28.5" x14ac:dyDescent="0.2">
      <c r="A13" s="40" t="s">
        <v>525</v>
      </c>
    </row>
    <row r="14" spans="1:1" x14ac:dyDescent="0.2">
      <c r="A14" s="42" t="s">
        <v>515</v>
      </c>
    </row>
    <row r="15" spans="1:1" x14ac:dyDescent="0.2">
      <c r="A15" s="40" t="s">
        <v>516</v>
      </c>
    </row>
    <row r="16" spans="1:1" x14ac:dyDescent="0.2">
      <c r="A16" s="42" t="s">
        <v>517</v>
      </c>
    </row>
    <row r="17" spans="1:1" x14ac:dyDescent="0.2">
      <c r="A17" s="40" t="s">
        <v>518</v>
      </c>
    </row>
    <row r="18" spans="1:1" ht="28.5" x14ac:dyDescent="0.2">
      <c r="A18" s="42" t="s">
        <v>527</v>
      </c>
    </row>
    <row r="19" spans="1:1" ht="57" x14ac:dyDescent="0.2">
      <c r="A19" s="40" t="s">
        <v>528</v>
      </c>
    </row>
    <row r="20" spans="1:1" ht="28.5" x14ac:dyDescent="0.2">
      <c r="A20" s="42" t="s">
        <v>529</v>
      </c>
    </row>
    <row r="21" spans="1:1" ht="42.75" x14ac:dyDescent="0.2">
      <c r="A21" s="40" t="s">
        <v>531</v>
      </c>
    </row>
    <row r="22" spans="1:1" x14ac:dyDescent="0.2">
      <c r="A22" s="42" t="s">
        <v>526</v>
      </c>
    </row>
    <row r="23" spans="1:1" x14ac:dyDescent="0.2">
      <c r="A23" s="40" t="s">
        <v>532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Victor Ludorum</vt:lpstr>
      <vt:lpstr>INSTRUCTIONS</vt:lpstr>
      <vt:lpstr>Events</vt:lpstr>
      <vt:lpstr>'Victor Ludorum'!Print_Area</vt:lpstr>
      <vt:lpstr>'Victor Ludorum'!Print_Titles</vt:lpstr>
      <vt:lpstr>SortArea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Hoppe Mark</cp:lastModifiedBy>
  <cp:lastPrinted>2020-10-05T16:11:57Z</cp:lastPrinted>
  <dcterms:created xsi:type="dcterms:W3CDTF">2012-10-07T15:18:08Z</dcterms:created>
  <dcterms:modified xsi:type="dcterms:W3CDTF">2021-01-01T18:11:38Z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SetDate">
    <vt:lpwstr>2019-12-21T11:54:56.0630827Z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ActionId">
    <vt:lpwstr>5f0d7d92-a0bc-4f3c-bbb5-cdbe5383dac8</vt:lpwstr>
  </property>
  <property fmtid="{D5CDD505-2E9C-101B-9397-08002B2CF9AE}" pid="7" name="MSIP_Label_b5339dd7-e0cb-43aa-a61d-fed1619267bf_Extended_MSFT_Method">
    <vt:lpwstr>Manual</vt:lpwstr>
  </property>
  <property fmtid="{D5CDD505-2E9C-101B-9397-08002B2CF9AE}" pid="8" name="Sensitivity">
    <vt:lpwstr>Public</vt:lpwstr>
  </property>
</Properties>
</file>