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h\Documents\Motorsport\VL\"/>
    </mc:Choice>
  </mc:AlternateContent>
  <xr:revisionPtr revIDLastSave="0" documentId="13_ncr:1_{B230881B-00E2-4F93-B668-0041FC9337A9}" xr6:coauthVersionLast="47" xr6:coauthVersionMax="47" xr10:uidLastSave="{00000000-0000-0000-0000-000000000000}"/>
  <bookViews>
    <workbookView xWindow="-108" yWindow="-108" windowWidth="23256" windowHeight="12576" xr2:uid="{2C35DEAF-C531-42A9-BFD7-61AAA08AB806}"/>
  </bookViews>
  <sheets>
    <sheet name="Victor Ludorum (2)" sheetId="1" r:id="rId1"/>
  </sheets>
  <externalReferences>
    <externalReference r:id="rId2"/>
  </externalReferences>
  <definedNames>
    <definedName name="_xlnm._FilterDatabase" localSheetId="0" hidden="1">'Victor Ludorum (2)'!$A$2:$AA$542</definedName>
    <definedName name="Events" localSheetId="0">'Victor Ludorum (2)'!$C$2:$Q$2</definedName>
    <definedName name="Events">'[1]Victor Ludorum'!$C$2:$Q$2</definedName>
    <definedName name="_xlnm.Print_Area" localSheetId="0">'Victor Ludorum (2)'!$A$1:$Z$537</definedName>
    <definedName name="_xlnm.Print_Titles" localSheetId="0">'Victor Ludorum (2)'!$1:$2</definedName>
    <definedName name="SortArea" localSheetId="0">'Victor Ludorum (2)'!$B$2:$AG$537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42" i="1" l="1"/>
  <c r="Q542" i="1"/>
  <c r="P542" i="1"/>
  <c r="O542" i="1"/>
  <c r="L542" i="1"/>
  <c r="K542" i="1"/>
  <c r="J542" i="1"/>
  <c r="I542" i="1"/>
  <c r="H542" i="1"/>
  <c r="G542" i="1"/>
  <c r="F542" i="1"/>
  <c r="E542" i="1"/>
  <c r="D542" i="1"/>
  <c r="C542" i="1"/>
  <c r="Q541" i="1"/>
  <c r="P541" i="1"/>
  <c r="O541" i="1"/>
  <c r="L541" i="1"/>
  <c r="K541" i="1"/>
  <c r="J541" i="1"/>
  <c r="I541" i="1"/>
  <c r="H541" i="1"/>
  <c r="G541" i="1"/>
  <c r="F541" i="1"/>
  <c r="E541" i="1"/>
  <c r="D541" i="1"/>
  <c r="C541" i="1"/>
  <c r="AE540" i="1"/>
  <c r="AD540" i="1"/>
  <c r="Z540" i="1"/>
  <c r="Y540" i="1"/>
  <c r="V540" i="1"/>
  <c r="Q540" i="1"/>
  <c r="P540" i="1"/>
  <c r="O540" i="1"/>
  <c r="L540" i="1"/>
  <c r="K540" i="1"/>
  <c r="J540" i="1"/>
  <c r="I540" i="1"/>
  <c r="H540" i="1"/>
  <c r="G540" i="1"/>
  <c r="F540" i="1"/>
  <c r="E540" i="1"/>
  <c r="D540" i="1"/>
  <c r="C540" i="1"/>
  <c r="AG539" i="1"/>
  <c r="AE539" i="1"/>
  <c r="AD539" i="1"/>
  <c r="AC539" i="1"/>
  <c r="AB539" i="1"/>
  <c r="W539" i="1"/>
  <c r="V539" i="1"/>
  <c r="Z539" i="1" s="1"/>
  <c r="A539" i="1"/>
  <c r="A189" i="1"/>
  <c r="AG537" i="1"/>
  <c r="AE537" i="1"/>
  <c r="AD537" i="1"/>
  <c r="AC537" i="1"/>
  <c r="AB537" i="1"/>
  <c r="AG536" i="1"/>
  <c r="AE536" i="1"/>
  <c r="AD536" i="1"/>
  <c r="AC536" i="1"/>
  <c r="AB536" i="1"/>
  <c r="A538" i="1"/>
  <c r="AG535" i="1"/>
  <c r="AE535" i="1"/>
  <c r="AD535" i="1"/>
  <c r="AC535" i="1"/>
  <c r="AB535" i="1"/>
  <c r="A537" i="1"/>
  <c r="AG534" i="1"/>
  <c r="AE534" i="1"/>
  <c r="AD534" i="1"/>
  <c r="AC534" i="1"/>
  <c r="AB534" i="1"/>
  <c r="A536" i="1"/>
  <c r="AG533" i="1"/>
  <c r="AE533" i="1"/>
  <c r="AD533" i="1"/>
  <c r="AC533" i="1"/>
  <c r="AB533" i="1"/>
  <c r="A535" i="1"/>
  <c r="AG532" i="1"/>
  <c r="AE532" i="1"/>
  <c r="AD532" i="1"/>
  <c r="AC532" i="1"/>
  <c r="AB532" i="1"/>
  <c r="A534" i="1"/>
  <c r="AG531" i="1"/>
  <c r="AE531" i="1"/>
  <c r="AD531" i="1"/>
  <c r="AC531" i="1"/>
  <c r="AB531" i="1"/>
  <c r="A533" i="1"/>
  <c r="AG530" i="1"/>
  <c r="AE530" i="1"/>
  <c r="AD530" i="1"/>
  <c r="AC530" i="1"/>
  <c r="AB530" i="1"/>
  <c r="A532" i="1"/>
  <c r="AG529" i="1"/>
  <c r="AE529" i="1"/>
  <c r="AD529" i="1"/>
  <c r="AC529" i="1"/>
  <c r="AB529" i="1"/>
  <c r="A531" i="1"/>
  <c r="AG528" i="1"/>
  <c r="AE528" i="1"/>
  <c r="AD528" i="1"/>
  <c r="AC528" i="1"/>
  <c r="AB528" i="1"/>
  <c r="A530" i="1"/>
  <c r="AG527" i="1"/>
  <c r="AE527" i="1"/>
  <c r="AD527" i="1"/>
  <c r="AC527" i="1"/>
  <c r="AB527" i="1"/>
  <c r="A529" i="1"/>
  <c r="AG526" i="1"/>
  <c r="X526" i="1" s="1"/>
  <c r="V526" i="1" s="1"/>
  <c r="W526" i="1" s="1"/>
  <c r="AE526" i="1"/>
  <c r="AD526" i="1"/>
  <c r="AC526" i="1"/>
  <c r="AB526" i="1"/>
  <c r="A528" i="1"/>
  <c r="AG525" i="1"/>
  <c r="AE525" i="1"/>
  <c r="AD525" i="1"/>
  <c r="AC525" i="1"/>
  <c r="AB525" i="1"/>
  <c r="A527" i="1"/>
  <c r="AG524" i="1"/>
  <c r="AE524" i="1"/>
  <c r="AD524" i="1"/>
  <c r="AC524" i="1"/>
  <c r="AB524" i="1"/>
  <c r="A526" i="1"/>
  <c r="AG523" i="1"/>
  <c r="AE523" i="1"/>
  <c r="AD523" i="1"/>
  <c r="AC523" i="1"/>
  <c r="AB523" i="1"/>
  <c r="A525" i="1"/>
  <c r="AG522" i="1"/>
  <c r="AE522" i="1"/>
  <c r="AD522" i="1"/>
  <c r="AC522" i="1"/>
  <c r="AB522" i="1"/>
  <c r="A524" i="1"/>
  <c r="AG521" i="1"/>
  <c r="AE521" i="1"/>
  <c r="AD521" i="1"/>
  <c r="AC521" i="1"/>
  <c r="AB521" i="1"/>
  <c r="A523" i="1"/>
  <c r="AG520" i="1"/>
  <c r="AE520" i="1"/>
  <c r="AD520" i="1"/>
  <c r="AC520" i="1"/>
  <c r="AB520" i="1"/>
  <c r="A522" i="1"/>
  <c r="AG519" i="1"/>
  <c r="AE519" i="1"/>
  <c r="AD519" i="1"/>
  <c r="AC519" i="1"/>
  <c r="AB519" i="1"/>
  <c r="A521" i="1"/>
  <c r="AG518" i="1"/>
  <c r="AE518" i="1"/>
  <c r="AD518" i="1"/>
  <c r="AC518" i="1"/>
  <c r="AB518" i="1"/>
  <c r="A520" i="1"/>
  <c r="AG517" i="1"/>
  <c r="AE517" i="1"/>
  <c r="AD517" i="1"/>
  <c r="AC517" i="1"/>
  <c r="AB517" i="1"/>
  <c r="A519" i="1"/>
  <c r="AG516" i="1"/>
  <c r="AE516" i="1"/>
  <c r="AD516" i="1"/>
  <c r="AC516" i="1"/>
  <c r="AB516" i="1"/>
  <c r="A518" i="1"/>
  <c r="AG515" i="1"/>
  <c r="AE515" i="1"/>
  <c r="AD515" i="1"/>
  <c r="AC515" i="1"/>
  <c r="AB515" i="1"/>
  <c r="A517" i="1"/>
  <c r="AG514" i="1"/>
  <c r="AE514" i="1"/>
  <c r="AD514" i="1"/>
  <c r="AC514" i="1"/>
  <c r="AB514" i="1"/>
  <c r="A516" i="1"/>
  <c r="AG513" i="1"/>
  <c r="AE513" i="1"/>
  <c r="AD513" i="1"/>
  <c r="AC513" i="1"/>
  <c r="AB513" i="1"/>
  <c r="A515" i="1"/>
  <c r="AG512" i="1"/>
  <c r="AE512" i="1"/>
  <c r="AD512" i="1"/>
  <c r="AC512" i="1"/>
  <c r="X512" i="1" s="1"/>
  <c r="V512" i="1" s="1"/>
  <c r="W512" i="1" s="1"/>
  <c r="AB512" i="1"/>
  <c r="A514" i="1"/>
  <c r="AG511" i="1"/>
  <c r="AE511" i="1"/>
  <c r="AD511" i="1"/>
  <c r="AC511" i="1"/>
  <c r="AB511" i="1"/>
  <c r="A513" i="1"/>
  <c r="AG510" i="1"/>
  <c r="AE510" i="1"/>
  <c r="AD510" i="1"/>
  <c r="AC510" i="1"/>
  <c r="AB510" i="1"/>
  <c r="A512" i="1"/>
  <c r="AG509" i="1"/>
  <c r="AE509" i="1"/>
  <c r="AD509" i="1"/>
  <c r="AC509" i="1"/>
  <c r="AB509" i="1"/>
  <c r="A511" i="1"/>
  <c r="AG508" i="1"/>
  <c r="AE508" i="1"/>
  <c r="AD508" i="1"/>
  <c r="AC508" i="1"/>
  <c r="AB508" i="1"/>
  <c r="A510" i="1"/>
  <c r="AG507" i="1"/>
  <c r="AE507" i="1"/>
  <c r="AD507" i="1"/>
  <c r="AC507" i="1"/>
  <c r="AB507" i="1"/>
  <c r="X509" i="1" s="1"/>
  <c r="V509" i="1" s="1"/>
  <c r="A509" i="1"/>
  <c r="AG506" i="1"/>
  <c r="AE506" i="1"/>
  <c r="AD506" i="1"/>
  <c r="AC506" i="1"/>
  <c r="AB506" i="1"/>
  <c r="A508" i="1"/>
  <c r="AG505" i="1"/>
  <c r="AE505" i="1"/>
  <c r="AD505" i="1"/>
  <c r="AC505" i="1"/>
  <c r="AB505" i="1"/>
  <c r="A507" i="1"/>
  <c r="AG504" i="1"/>
  <c r="AE504" i="1"/>
  <c r="AD504" i="1"/>
  <c r="AC504" i="1"/>
  <c r="AB504" i="1"/>
  <c r="A506" i="1"/>
  <c r="AG503" i="1"/>
  <c r="AE503" i="1"/>
  <c r="AD503" i="1"/>
  <c r="AC503" i="1"/>
  <c r="AB503" i="1"/>
  <c r="A505" i="1"/>
  <c r="AG502" i="1"/>
  <c r="AE502" i="1"/>
  <c r="AD502" i="1"/>
  <c r="AC502" i="1"/>
  <c r="AB502" i="1"/>
  <c r="A504" i="1"/>
  <c r="AG501" i="1"/>
  <c r="AE501" i="1"/>
  <c r="AD501" i="1"/>
  <c r="AC501" i="1"/>
  <c r="AB501" i="1"/>
  <c r="A503" i="1"/>
  <c r="AG500" i="1"/>
  <c r="AE500" i="1"/>
  <c r="AD500" i="1"/>
  <c r="AC500" i="1"/>
  <c r="AB500" i="1"/>
  <c r="A502" i="1"/>
  <c r="AG499" i="1"/>
  <c r="AE499" i="1"/>
  <c r="AD499" i="1"/>
  <c r="AC499" i="1"/>
  <c r="AB499" i="1"/>
  <c r="A501" i="1"/>
  <c r="AG498" i="1"/>
  <c r="AE498" i="1"/>
  <c r="AD498" i="1"/>
  <c r="AC498" i="1"/>
  <c r="AB498" i="1"/>
  <c r="X498" i="1" s="1"/>
  <c r="V498" i="1" s="1"/>
  <c r="W498" i="1" s="1"/>
  <c r="A500" i="1"/>
  <c r="AG497" i="1"/>
  <c r="AE497" i="1"/>
  <c r="AD497" i="1"/>
  <c r="AC497" i="1"/>
  <c r="AB497" i="1"/>
  <c r="A499" i="1"/>
  <c r="AG496" i="1"/>
  <c r="AE496" i="1"/>
  <c r="AD496" i="1"/>
  <c r="AC496" i="1"/>
  <c r="AB496" i="1"/>
  <c r="A498" i="1"/>
  <c r="AG495" i="1"/>
  <c r="AE495" i="1"/>
  <c r="AD495" i="1"/>
  <c r="AC495" i="1"/>
  <c r="AB495" i="1"/>
  <c r="A497" i="1"/>
  <c r="AG494" i="1"/>
  <c r="AE494" i="1"/>
  <c r="AD494" i="1"/>
  <c r="AC494" i="1"/>
  <c r="AB494" i="1"/>
  <c r="A496" i="1"/>
  <c r="AG493" i="1"/>
  <c r="AE493" i="1"/>
  <c r="AD493" i="1"/>
  <c r="AC493" i="1"/>
  <c r="AB493" i="1"/>
  <c r="A495" i="1"/>
  <c r="AG492" i="1"/>
  <c r="AE492" i="1"/>
  <c r="AD492" i="1"/>
  <c r="AC492" i="1"/>
  <c r="AB492" i="1"/>
  <c r="A494" i="1"/>
  <c r="AG491" i="1"/>
  <c r="AE491" i="1"/>
  <c r="AD491" i="1"/>
  <c r="AC491" i="1"/>
  <c r="AB491" i="1"/>
  <c r="A493" i="1"/>
  <c r="AG490" i="1"/>
  <c r="AE490" i="1"/>
  <c r="AD490" i="1"/>
  <c r="AC490" i="1"/>
  <c r="AB490" i="1"/>
  <c r="A492" i="1"/>
  <c r="AG489" i="1"/>
  <c r="AE489" i="1"/>
  <c r="AD489" i="1"/>
  <c r="AC489" i="1"/>
  <c r="AB489" i="1"/>
  <c r="A491" i="1"/>
  <c r="AG488" i="1"/>
  <c r="AE488" i="1"/>
  <c r="AD488" i="1"/>
  <c r="AC488" i="1"/>
  <c r="AB488" i="1"/>
  <c r="A490" i="1"/>
  <c r="AG487" i="1"/>
  <c r="AE487" i="1"/>
  <c r="AD487" i="1"/>
  <c r="AC487" i="1"/>
  <c r="AB487" i="1"/>
  <c r="A489" i="1"/>
  <c r="AG486" i="1"/>
  <c r="AE486" i="1"/>
  <c r="AD486" i="1"/>
  <c r="AC486" i="1"/>
  <c r="AB486" i="1"/>
  <c r="A488" i="1"/>
  <c r="AG485" i="1"/>
  <c r="AE485" i="1"/>
  <c r="AD485" i="1"/>
  <c r="AC485" i="1"/>
  <c r="AB485" i="1"/>
  <c r="A487" i="1"/>
  <c r="AG484" i="1"/>
  <c r="AE484" i="1"/>
  <c r="AD484" i="1"/>
  <c r="AC484" i="1"/>
  <c r="AB484" i="1"/>
  <c r="A486" i="1"/>
  <c r="AG483" i="1"/>
  <c r="AE483" i="1"/>
  <c r="AD483" i="1"/>
  <c r="AC483" i="1"/>
  <c r="AB483" i="1"/>
  <c r="A485" i="1"/>
  <c r="AG482" i="1"/>
  <c r="AE482" i="1"/>
  <c r="AD482" i="1"/>
  <c r="AC482" i="1"/>
  <c r="AB482" i="1"/>
  <c r="A484" i="1"/>
  <c r="AG481" i="1"/>
  <c r="AE481" i="1"/>
  <c r="AD481" i="1"/>
  <c r="AC481" i="1"/>
  <c r="AB481" i="1"/>
  <c r="A483" i="1"/>
  <c r="A482" i="1"/>
  <c r="AG479" i="1"/>
  <c r="AE479" i="1"/>
  <c r="AD479" i="1"/>
  <c r="AC479" i="1"/>
  <c r="AB479" i="1"/>
  <c r="A481" i="1"/>
  <c r="AG478" i="1"/>
  <c r="AE478" i="1"/>
  <c r="AD478" i="1"/>
  <c r="AC478" i="1"/>
  <c r="AB478" i="1"/>
  <c r="A480" i="1"/>
  <c r="AG477" i="1"/>
  <c r="AE477" i="1"/>
  <c r="AD477" i="1"/>
  <c r="AC477" i="1"/>
  <c r="AB477" i="1"/>
  <c r="A479" i="1"/>
  <c r="AG476" i="1"/>
  <c r="AE476" i="1"/>
  <c r="AD476" i="1"/>
  <c r="AC476" i="1"/>
  <c r="AB476" i="1"/>
  <c r="A478" i="1"/>
  <c r="AG475" i="1"/>
  <c r="AE475" i="1"/>
  <c r="AD475" i="1"/>
  <c r="AC475" i="1"/>
  <c r="AB475" i="1"/>
  <c r="A477" i="1"/>
  <c r="AG474" i="1"/>
  <c r="AE474" i="1"/>
  <c r="AD474" i="1"/>
  <c r="AC474" i="1"/>
  <c r="AB474" i="1"/>
  <c r="A476" i="1"/>
  <c r="AG473" i="1"/>
  <c r="AE473" i="1"/>
  <c r="AD473" i="1"/>
  <c r="AC473" i="1"/>
  <c r="AB473" i="1"/>
  <c r="A475" i="1"/>
  <c r="AG472" i="1"/>
  <c r="AE472" i="1"/>
  <c r="AD472" i="1"/>
  <c r="AC472" i="1"/>
  <c r="AB472" i="1"/>
  <c r="A474" i="1"/>
  <c r="AG471" i="1"/>
  <c r="AE471" i="1"/>
  <c r="AD471" i="1"/>
  <c r="AC471" i="1"/>
  <c r="AB471" i="1"/>
  <c r="A473" i="1"/>
  <c r="AG470" i="1"/>
  <c r="AE470" i="1"/>
  <c r="AD470" i="1"/>
  <c r="AC470" i="1"/>
  <c r="AB470" i="1"/>
  <c r="A472" i="1"/>
  <c r="AG469" i="1"/>
  <c r="AE469" i="1"/>
  <c r="AD469" i="1"/>
  <c r="AC469" i="1"/>
  <c r="AB469" i="1"/>
  <c r="A471" i="1"/>
  <c r="AG468" i="1"/>
  <c r="AE468" i="1"/>
  <c r="AD468" i="1"/>
  <c r="AC468" i="1"/>
  <c r="AB468" i="1"/>
  <c r="A470" i="1"/>
  <c r="AG467" i="1"/>
  <c r="AE467" i="1"/>
  <c r="AD467" i="1"/>
  <c r="AC467" i="1"/>
  <c r="AB467" i="1"/>
  <c r="A469" i="1"/>
  <c r="AG466" i="1"/>
  <c r="AE466" i="1"/>
  <c r="AD466" i="1"/>
  <c r="AC466" i="1"/>
  <c r="AB466" i="1"/>
  <c r="A468" i="1"/>
  <c r="AG465" i="1"/>
  <c r="AE465" i="1"/>
  <c r="AD465" i="1"/>
  <c r="AC465" i="1"/>
  <c r="AB465" i="1"/>
  <c r="A467" i="1"/>
  <c r="AG464" i="1"/>
  <c r="AE464" i="1"/>
  <c r="AD464" i="1"/>
  <c r="AC464" i="1"/>
  <c r="AB464" i="1"/>
  <c r="Z466" i="1"/>
  <c r="W466" i="1"/>
  <c r="A466" i="1"/>
  <c r="AG463" i="1"/>
  <c r="AE463" i="1"/>
  <c r="AD463" i="1"/>
  <c r="AC463" i="1"/>
  <c r="AB463" i="1"/>
  <c r="A465" i="1"/>
  <c r="AG462" i="1"/>
  <c r="AE462" i="1"/>
  <c r="AD462" i="1"/>
  <c r="AC462" i="1"/>
  <c r="AB462" i="1"/>
  <c r="A464" i="1"/>
  <c r="AG461" i="1"/>
  <c r="AE461" i="1"/>
  <c r="AD461" i="1"/>
  <c r="AC461" i="1"/>
  <c r="AB461" i="1"/>
  <c r="A463" i="1"/>
  <c r="AG460" i="1"/>
  <c r="AE460" i="1"/>
  <c r="AD460" i="1"/>
  <c r="AC460" i="1"/>
  <c r="AB460" i="1"/>
  <c r="A462" i="1"/>
  <c r="AG459" i="1"/>
  <c r="AE459" i="1"/>
  <c r="AD459" i="1"/>
  <c r="AC459" i="1"/>
  <c r="AB459" i="1"/>
  <c r="A461" i="1"/>
  <c r="AG458" i="1"/>
  <c r="AE458" i="1"/>
  <c r="AD458" i="1"/>
  <c r="AC458" i="1"/>
  <c r="AB458" i="1"/>
  <c r="A460" i="1"/>
  <c r="AG457" i="1"/>
  <c r="AE457" i="1"/>
  <c r="AD457" i="1"/>
  <c r="AC457" i="1"/>
  <c r="AB457" i="1"/>
  <c r="A459" i="1"/>
  <c r="AG456" i="1"/>
  <c r="AE456" i="1"/>
  <c r="AD456" i="1"/>
  <c r="AC456" i="1"/>
  <c r="AB456" i="1"/>
  <c r="A458" i="1"/>
  <c r="AG455" i="1"/>
  <c r="AE455" i="1"/>
  <c r="AD455" i="1"/>
  <c r="AC455" i="1"/>
  <c r="AB455" i="1"/>
  <c r="A457" i="1"/>
  <c r="AG454" i="1"/>
  <c r="AE454" i="1"/>
  <c r="AD454" i="1"/>
  <c r="AC454" i="1"/>
  <c r="AB454" i="1"/>
  <c r="A456" i="1"/>
  <c r="AG453" i="1"/>
  <c r="AE453" i="1"/>
  <c r="AD453" i="1"/>
  <c r="AC453" i="1"/>
  <c r="AB453" i="1"/>
  <c r="A455" i="1"/>
  <c r="AG452" i="1"/>
  <c r="AE452" i="1"/>
  <c r="AD452" i="1"/>
  <c r="AC452" i="1"/>
  <c r="AB452" i="1"/>
  <c r="A454" i="1"/>
  <c r="AG451" i="1"/>
  <c r="AE451" i="1"/>
  <c r="AD451" i="1"/>
  <c r="AC451" i="1"/>
  <c r="AB451" i="1"/>
  <c r="A453" i="1"/>
  <c r="AG450" i="1"/>
  <c r="AE450" i="1"/>
  <c r="AD450" i="1"/>
  <c r="AC450" i="1"/>
  <c r="AB450" i="1"/>
  <c r="A452" i="1"/>
  <c r="AG449" i="1"/>
  <c r="AE449" i="1"/>
  <c r="AD449" i="1"/>
  <c r="AC449" i="1"/>
  <c r="AB449" i="1"/>
  <c r="A451" i="1"/>
  <c r="AG448" i="1"/>
  <c r="AE448" i="1"/>
  <c r="AD448" i="1"/>
  <c r="AC448" i="1"/>
  <c r="AB448" i="1"/>
  <c r="A450" i="1"/>
  <c r="AG447" i="1"/>
  <c r="AE447" i="1"/>
  <c r="AD447" i="1"/>
  <c r="AC447" i="1"/>
  <c r="AB447" i="1"/>
  <c r="A449" i="1"/>
  <c r="AG446" i="1"/>
  <c r="AE446" i="1"/>
  <c r="AD446" i="1"/>
  <c r="AC446" i="1"/>
  <c r="AB446" i="1"/>
  <c r="A448" i="1"/>
  <c r="AG445" i="1"/>
  <c r="AE445" i="1"/>
  <c r="AD445" i="1"/>
  <c r="AC445" i="1"/>
  <c r="AB445" i="1"/>
  <c r="A447" i="1"/>
  <c r="AG444" i="1"/>
  <c r="AE444" i="1"/>
  <c r="AD444" i="1"/>
  <c r="AC444" i="1"/>
  <c r="AB444" i="1"/>
  <c r="A446" i="1"/>
  <c r="AG443" i="1"/>
  <c r="AE443" i="1"/>
  <c r="AD443" i="1"/>
  <c r="AC443" i="1"/>
  <c r="AB443" i="1"/>
  <c r="A445" i="1"/>
  <c r="AG442" i="1"/>
  <c r="AE442" i="1"/>
  <c r="AD442" i="1"/>
  <c r="AC442" i="1"/>
  <c r="AB442" i="1"/>
  <c r="A444" i="1"/>
  <c r="AG441" i="1"/>
  <c r="AE441" i="1"/>
  <c r="AD441" i="1"/>
  <c r="AC441" i="1"/>
  <c r="AB441" i="1"/>
  <c r="A443" i="1"/>
  <c r="AG440" i="1"/>
  <c r="AE440" i="1"/>
  <c r="AD440" i="1"/>
  <c r="AC440" i="1"/>
  <c r="AB440" i="1"/>
  <c r="A442" i="1"/>
  <c r="AG439" i="1"/>
  <c r="AE439" i="1"/>
  <c r="AD439" i="1"/>
  <c r="AC439" i="1"/>
  <c r="AB439" i="1"/>
  <c r="A441" i="1"/>
  <c r="AG438" i="1"/>
  <c r="AE438" i="1"/>
  <c r="AD438" i="1"/>
  <c r="AC438" i="1"/>
  <c r="AB438" i="1"/>
  <c r="A440" i="1"/>
  <c r="AG437" i="1"/>
  <c r="AE437" i="1"/>
  <c r="AD437" i="1"/>
  <c r="AC437" i="1"/>
  <c r="AB437" i="1"/>
  <c r="A439" i="1"/>
  <c r="AG436" i="1"/>
  <c r="AE436" i="1"/>
  <c r="AD436" i="1"/>
  <c r="AC436" i="1"/>
  <c r="AB436" i="1"/>
  <c r="A438" i="1"/>
  <c r="AG435" i="1"/>
  <c r="AE435" i="1"/>
  <c r="AD435" i="1"/>
  <c r="AC435" i="1"/>
  <c r="AB435" i="1"/>
  <c r="A437" i="1"/>
  <c r="AG434" i="1"/>
  <c r="AE434" i="1"/>
  <c r="AD434" i="1"/>
  <c r="AC434" i="1"/>
  <c r="AB434" i="1"/>
  <c r="A436" i="1"/>
  <c r="AG433" i="1"/>
  <c r="AE433" i="1"/>
  <c r="AD433" i="1"/>
  <c r="AC433" i="1"/>
  <c r="AB433" i="1"/>
  <c r="A435" i="1"/>
  <c r="AG432" i="1"/>
  <c r="AE432" i="1"/>
  <c r="AD432" i="1"/>
  <c r="AC432" i="1"/>
  <c r="AB432" i="1"/>
  <c r="A434" i="1"/>
  <c r="AG431" i="1"/>
  <c r="AE431" i="1"/>
  <c r="AD431" i="1"/>
  <c r="AC431" i="1"/>
  <c r="AB431" i="1"/>
  <c r="A433" i="1"/>
  <c r="AG430" i="1"/>
  <c r="AE430" i="1"/>
  <c r="AD430" i="1"/>
  <c r="AC430" i="1"/>
  <c r="AB430" i="1"/>
  <c r="A432" i="1"/>
  <c r="AG429" i="1"/>
  <c r="AE429" i="1"/>
  <c r="AD429" i="1"/>
  <c r="AC429" i="1"/>
  <c r="AB429" i="1"/>
  <c r="A431" i="1"/>
  <c r="AG428" i="1"/>
  <c r="AE428" i="1"/>
  <c r="AD428" i="1"/>
  <c r="AC428" i="1"/>
  <c r="AB428" i="1"/>
  <c r="A430" i="1"/>
  <c r="AG427" i="1"/>
  <c r="AE427" i="1"/>
  <c r="AD427" i="1"/>
  <c r="AC427" i="1"/>
  <c r="AB427" i="1"/>
  <c r="A429" i="1"/>
  <c r="AG426" i="1"/>
  <c r="AE426" i="1"/>
  <c r="AD426" i="1"/>
  <c r="AC426" i="1"/>
  <c r="AB426" i="1"/>
  <c r="A428" i="1"/>
  <c r="AG425" i="1"/>
  <c r="AE425" i="1"/>
  <c r="AD425" i="1"/>
  <c r="AC425" i="1"/>
  <c r="AB425" i="1"/>
  <c r="A427" i="1"/>
  <c r="AG424" i="1"/>
  <c r="AE424" i="1"/>
  <c r="AD424" i="1"/>
  <c r="AC424" i="1"/>
  <c r="AB424" i="1"/>
  <c r="A426" i="1"/>
  <c r="AG423" i="1"/>
  <c r="AE423" i="1"/>
  <c r="AD423" i="1"/>
  <c r="AC423" i="1"/>
  <c r="AB423" i="1"/>
  <c r="A425" i="1"/>
  <c r="AG422" i="1"/>
  <c r="AE422" i="1"/>
  <c r="AD422" i="1"/>
  <c r="AC422" i="1"/>
  <c r="AB422" i="1"/>
  <c r="A424" i="1"/>
  <c r="AG421" i="1"/>
  <c r="AE421" i="1"/>
  <c r="AD421" i="1"/>
  <c r="AC421" i="1"/>
  <c r="AB421" i="1"/>
  <c r="A423" i="1"/>
  <c r="AG420" i="1"/>
  <c r="AE420" i="1"/>
  <c r="AD420" i="1"/>
  <c r="AC420" i="1"/>
  <c r="AB420" i="1"/>
  <c r="A422" i="1"/>
  <c r="AG419" i="1"/>
  <c r="AE419" i="1"/>
  <c r="AD419" i="1"/>
  <c r="AC419" i="1"/>
  <c r="AB419" i="1"/>
  <c r="A421" i="1"/>
  <c r="AG418" i="1"/>
  <c r="AE418" i="1"/>
  <c r="AD418" i="1"/>
  <c r="AC418" i="1"/>
  <c r="AB418" i="1"/>
  <c r="A420" i="1"/>
  <c r="AG417" i="1"/>
  <c r="AE417" i="1"/>
  <c r="AD417" i="1"/>
  <c r="AC417" i="1"/>
  <c r="AB417" i="1"/>
  <c r="A419" i="1"/>
  <c r="AG416" i="1"/>
  <c r="AE416" i="1"/>
  <c r="AD416" i="1"/>
  <c r="AC416" i="1"/>
  <c r="AB416" i="1"/>
  <c r="A418" i="1"/>
  <c r="AG415" i="1"/>
  <c r="AE415" i="1"/>
  <c r="AD415" i="1"/>
  <c r="AC415" i="1"/>
  <c r="AB415" i="1"/>
  <c r="A417" i="1"/>
  <c r="AG414" i="1"/>
  <c r="AE414" i="1"/>
  <c r="AD414" i="1"/>
  <c r="AC414" i="1"/>
  <c r="AB414" i="1"/>
  <c r="A416" i="1"/>
  <c r="AG413" i="1"/>
  <c r="AE413" i="1"/>
  <c r="AD413" i="1"/>
  <c r="AC413" i="1"/>
  <c r="AB413" i="1"/>
  <c r="A415" i="1"/>
  <c r="AG412" i="1"/>
  <c r="AE412" i="1"/>
  <c r="AD412" i="1"/>
  <c r="AC412" i="1"/>
  <c r="AB412" i="1"/>
  <c r="A414" i="1"/>
  <c r="AG411" i="1"/>
  <c r="AE411" i="1"/>
  <c r="AD411" i="1"/>
  <c r="AC411" i="1"/>
  <c r="AB411" i="1"/>
  <c r="A413" i="1"/>
  <c r="AG410" i="1"/>
  <c r="AE410" i="1"/>
  <c r="AD410" i="1"/>
  <c r="AC410" i="1"/>
  <c r="AB410" i="1"/>
  <c r="A412" i="1"/>
  <c r="AG409" i="1"/>
  <c r="AE409" i="1"/>
  <c r="AD409" i="1"/>
  <c r="AC409" i="1"/>
  <c r="AB409" i="1"/>
  <c r="A411" i="1"/>
  <c r="AG408" i="1"/>
  <c r="AE408" i="1"/>
  <c r="AD408" i="1"/>
  <c r="AC408" i="1"/>
  <c r="AB408" i="1"/>
  <c r="A410" i="1"/>
  <c r="AG407" i="1"/>
  <c r="AE407" i="1"/>
  <c r="AD407" i="1"/>
  <c r="AC407" i="1"/>
  <c r="AB407" i="1"/>
  <c r="A409" i="1"/>
  <c r="AG406" i="1"/>
  <c r="AE406" i="1"/>
  <c r="AD406" i="1"/>
  <c r="AC406" i="1"/>
  <c r="AB406" i="1"/>
  <c r="A408" i="1"/>
  <c r="AG405" i="1"/>
  <c r="AE405" i="1"/>
  <c r="AD405" i="1"/>
  <c r="AC405" i="1"/>
  <c r="AB405" i="1"/>
  <c r="A407" i="1"/>
  <c r="AG404" i="1"/>
  <c r="AE404" i="1"/>
  <c r="AD404" i="1"/>
  <c r="AC404" i="1"/>
  <c r="AB404" i="1"/>
  <c r="A406" i="1"/>
  <c r="AG403" i="1"/>
  <c r="AE403" i="1"/>
  <c r="AD403" i="1"/>
  <c r="AC403" i="1"/>
  <c r="AB403" i="1"/>
  <c r="X403" i="1" s="1"/>
  <c r="V403" i="1" s="1"/>
  <c r="A405" i="1"/>
  <c r="AG402" i="1"/>
  <c r="AE402" i="1"/>
  <c r="AD402" i="1"/>
  <c r="AC402" i="1"/>
  <c r="AB402" i="1"/>
  <c r="A404" i="1"/>
  <c r="AG401" i="1"/>
  <c r="AE401" i="1"/>
  <c r="AD401" i="1"/>
  <c r="AC401" i="1"/>
  <c r="AB401" i="1"/>
  <c r="A403" i="1"/>
  <c r="AG400" i="1"/>
  <c r="AE400" i="1"/>
  <c r="AD400" i="1"/>
  <c r="AC400" i="1"/>
  <c r="AB400" i="1"/>
  <c r="A402" i="1"/>
  <c r="AG399" i="1"/>
  <c r="AE399" i="1"/>
  <c r="AD399" i="1"/>
  <c r="AC399" i="1"/>
  <c r="AB399" i="1"/>
  <c r="A401" i="1"/>
  <c r="AG398" i="1"/>
  <c r="AE398" i="1"/>
  <c r="AD398" i="1"/>
  <c r="AC398" i="1"/>
  <c r="AB398" i="1"/>
  <c r="A400" i="1"/>
  <c r="AG397" i="1"/>
  <c r="AE397" i="1"/>
  <c r="AD397" i="1"/>
  <c r="AC397" i="1"/>
  <c r="AB397" i="1"/>
  <c r="A399" i="1"/>
  <c r="AG396" i="1"/>
  <c r="AE396" i="1"/>
  <c r="AD396" i="1"/>
  <c r="AC396" i="1"/>
  <c r="AB396" i="1"/>
  <c r="A398" i="1"/>
  <c r="AG395" i="1"/>
  <c r="AE395" i="1"/>
  <c r="AD395" i="1"/>
  <c r="AC395" i="1"/>
  <c r="AB395" i="1"/>
  <c r="A397" i="1"/>
  <c r="AG394" i="1"/>
  <c r="AE394" i="1"/>
  <c r="AD394" i="1"/>
  <c r="AC394" i="1"/>
  <c r="AB394" i="1"/>
  <c r="A396" i="1"/>
  <c r="AG393" i="1"/>
  <c r="AE393" i="1"/>
  <c r="AD393" i="1"/>
  <c r="AC393" i="1"/>
  <c r="AB393" i="1"/>
  <c r="A395" i="1"/>
  <c r="AG392" i="1"/>
  <c r="AE392" i="1"/>
  <c r="AD392" i="1"/>
  <c r="AC392" i="1"/>
  <c r="AB392" i="1"/>
  <c r="A394" i="1"/>
  <c r="AG391" i="1"/>
  <c r="AE391" i="1"/>
  <c r="AD391" i="1"/>
  <c r="AC391" i="1"/>
  <c r="AB391" i="1"/>
  <c r="A393" i="1"/>
  <c r="AG390" i="1"/>
  <c r="AE390" i="1"/>
  <c r="AD390" i="1"/>
  <c r="AC390" i="1"/>
  <c r="AB390" i="1"/>
  <c r="A392" i="1"/>
  <c r="AG389" i="1"/>
  <c r="AE389" i="1"/>
  <c r="AD389" i="1"/>
  <c r="AC389" i="1"/>
  <c r="AB389" i="1"/>
  <c r="A391" i="1"/>
  <c r="AG388" i="1"/>
  <c r="AE388" i="1"/>
  <c r="AD388" i="1"/>
  <c r="AC388" i="1"/>
  <c r="AB388" i="1"/>
  <c r="A390" i="1"/>
  <c r="AG387" i="1"/>
  <c r="AE387" i="1"/>
  <c r="AD387" i="1"/>
  <c r="AC387" i="1"/>
  <c r="AB387" i="1"/>
  <c r="A389" i="1"/>
  <c r="AG386" i="1"/>
  <c r="AE386" i="1"/>
  <c r="AD386" i="1"/>
  <c r="AC386" i="1"/>
  <c r="AB386" i="1"/>
  <c r="A388" i="1"/>
  <c r="AG385" i="1"/>
  <c r="AE385" i="1"/>
  <c r="AD385" i="1"/>
  <c r="AC385" i="1"/>
  <c r="AB385" i="1"/>
  <c r="A387" i="1"/>
  <c r="AG384" i="1"/>
  <c r="AE384" i="1"/>
  <c r="AD384" i="1"/>
  <c r="AC384" i="1"/>
  <c r="AB384" i="1"/>
  <c r="A386" i="1"/>
  <c r="AG383" i="1"/>
  <c r="AE383" i="1"/>
  <c r="AD383" i="1"/>
  <c r="AC383" i="1"/>
  <c r="AB383" i="1"/>
  <c r="A385" i="1"/>
  <c r="AG382" i="1"/>
  <c r="AE382" i="1"/>
  <c r="AD382" i="1"/>
  <c r="AC382" i="1"/>
  <c r="AB382" i="1"/>
  <c r="A384" i="1"/>
  <c r="AG381" i="1"/>
  <c r="AE381" i="1"/>
  <c r="AD381" i="1"/>
  <c r="AC381" i="1"/>
  <c r="AB381" i="1"/>
  <c r="A383" i="1"/>
  <c r="AG380" i="1"/>
  <c r="AE380" i="1"/>
  <c r="AD380" i="1"/>
  <c r="AC380" i="1"/>
  <c r="AB380" i="1"/>
  <c r="A382" i="1"/>
  <c r="AG379" i="1"/>
  <c r="AE379" i="1"/>
  <c r="AD379" i="1"/>
  <c r="AC379" i="1"/>
  <c r="AB379" i="1"/>
  <c r="A381" i="1"/>
  <c r="AG378" i="1"/>
  <c r="AE378" i="1"/>
  <c r="AD378" i="1"/>
  <c r="AC378" i="1"/>
  <c r="AB378" i="1"/>
  <c r="A380" i="1"/>
  <c r="AG377" i="1"/>
  <c r="AE377" i="1"/>
  <c r="AD377" i="1"/>
  <c r="AC377" i="1"/>
  <c r="AB377" i="1"/>
  <c r="A379" i="1"/>
  <c r="AG376" i="1"/>
  <c r="AE376" i="1"/>
  <c r="AD376" i="1"/>
  <c r="AC376" i="1"/>
  <c r="AB376" i="1"/>
  <c r="A378" i="1"/>
  <c r="AG375" i="1"/>
  <c r="AE375" i="1"/>
  <c r="AD375" i="1"/>
  <c r="AC375" i="1"/>
  <c r="AB375" i="1"/>
  <c r="A377" i="1"/>
  <c r="AG374" i="1"/>
  <c r="AE374" i="1"/>
  <c r="AD374" i="1"/>
  <c r="AC374" i="1"/>
  <c r="AB374" i="1"/>
  <c r="A376" i="1"/>
  <c r="AG373" i="1"/>
  <c r="AE373" i="1"/>
  <c r="AD373" i="1"/>
  <c r="AC373" i="1"/>
  <c r="AB373" i="1"/>
  <c r="A375" i="1"/>
  <c r="AG372" i="1"/>
  <c r="AE372" i="1"/>
  <c r="AD372" i="1"/>
  <c r="AC372" i="1"/>
  <c r="AB372" i="1"/>
  <c r="A374" i="1"/>
  <c r="AG371" i="1"/>
  <c r="AE371" i="1"/>
  <c r="AD371" i="1"/>
  <c r="AC371" i="1"/>
  <c r="AB371" i="1"/>
  <c r="A373" i="1"/>
  <c r="AG370" i="1"/>
  <c r="AE370" i="1"/>
  <c r="AD370" i="1"/>
  <c r="AC370" i="1"/>
  <c r="AB370" i="1"/>
  <c r="A372" i="1"/>
  <c r="AG369" i="1"/>
  <c r="AE369" i="1"/>
  <c r="AD369" i="1"/>
  <c r="AC369" i="1"/>
  <c r="AB369" i="1"/>
  <c r="A371" i="1"/>
  <c r="AG368" i="1"/>
  <c r="AE368" i="1"/>
  <c r="AD368" i="1"/>
  <c r="AC368" i="1"/>
  <c r="AB368" i="1"/>
  <c r="A370" i="1"/>
  <c r="AG367" i="1"/>
  <c r="AE367" i="1"/>
  <c r="AD367" i="1"/>
  <c r="AC367" i="1"/>
  <c r="AB367" i="1"/>
  <c r="A369" i="1"/>
  <c r="AG366" i="1"/>
  <c r="AE366" i="1"/>
  <c r="AD366" i="1"/>
  <c r="AC366" i="1"/>
  <c r="AB366" i="1"/>
  <c r="A368" i="1"/>
  <c r="AG365" i="1"/>
  <c r="AE365" i="1"/>
  <c r="AD365" i="1"/>
  <c r="AC365" i="1"/>
  <c r="AB365" i="1"/>
  <c r="A367" i="1"/>
  <c r="AG364" i="1"/>
  <c r="AE364" i="1"/>
  <c r="AD364" i="1"/>
  <c r="AC364" i="1"/>
  <c r="AB364" i="1"/>
  <c r="A366" i="1"/>
  <c r="AG363" i="1"/>
  <c r="AE363" i="1"/>
  <c r="AD363" i="1"/>
  <c r="AC363" i="1"/>
  <c r="AB363" i="1"/>
  <c r="A365" i="1"/>
  <c r="AG362" i="1"/>
  <c r="AE362" i="1"/>
  <c r="AD362" i="1"/>
  <c r="AC362" i="1"/>
  <c r="AB362" i="1"/>
  <c r="A364" i="1"/>
  <c r="AG361" i="1"/>
  <c r="AE361" i="1"/>
  <c r="AD361" i="1"/>
  <c r="AC361" i="1"/>
  <c r="AB361" i="1"/>
  <c r="A363" i="1"/>
  <c r="AG360" i="1"/>
  <c r="AE360" i="1"/>
  <c r="AD360" i="1"/>
  <c r="AC360" i="1"/>
  <c r="AB360" i="1"/>
  <c r="A362" i="1"/>
  <c r="AG359" i="1"/>
  <c r="AE359" i="1"/>
  <c r="AD359" i="1"/>
  <c r="AC359" i="1"/>
  <c r="AB359" i="1"/>
  <c r="A361" i="1"/>
  <c r="AG358" i="1"/>
  <c r="AE358" i="1"/>
  <c r="AD358" i="1"/>
  <c r="AC358" i="1"/>
  <c r="AB358" i="1"/>
  <c r="A360" i="1"/>
  <c r="AG357" i="1"/>
  <c r="AE357" i="1"/>
  <c r="AD357" i="1"/>
  <c r="AC357" i="1"/>
  <c r="AB357" i="1"/>
  <c r="A359" i="1"/>
  <c r="AG356" i="1"/>
  <c r="AE356" i="1"/>
  <c r="AD356" i="1"/>
  <c r="AC356" i="1"/>
  <c r="AB356" i="1"/>
  <c r="A358" i="1"/>
  <c r="AG355" i="1"/>
  <c r="AE355" i="1"/>
  <c r="AD355" i="1"/>
  <c r="AC355" i="1"/>
  <c r="AB355" i="1"/>
  <c r="A357" i="1"/>
  <c r="AG354" i="1"/>
  <c r="AE354" i="1"/>
  <c r="AD354" i="1"/>
  <c r="AC354" i="1"/>
  <c r="AB354" i="1"/>
  <c r="A356" i="1"/>
  <c r="AG353" i="1"/>
  <c r="AE353" i="1"/>
  <c r="AD353" i="1"/>
  <c r="AC353" i="1"/>
  <c r="AB353" i="1"/>
  <c r="A355" i="1"/>
  <c r="AG352" i="1"/>
  <c r="AE352" i="1"/>
  <c r="AD352" i="1"/>
  <c r="AC352" i="1"/>
  <c r="AB352" i="1"/>
  <c r="A354" i="1"/>
  <c r="AG351" i="1"/>
  <c r="AE351" i="1"/>
  <c r="AD351" i="1"/>
  <c r="AC351" i="1"/>
  <c r="AB351" i="1"/>
  <c r="A353" i="1"/>
  <c r="AG350" i="1"/>
  <c r="AE350" i="1"/>
  <c r="AD350" i="1"/>
  <c r="AC350" i="1"/>
  <c r="AB350" i="1"/>
  <c r="A352" i="1"/>
  <c r="AG349" i="1"/>
  <c r="AE349" i="1"/>
  <c r="AD349" i="1"/>
  <c r="AC349" i="1"/>
  <c r="AB349" i="1"/>
  <c r="A351" i="1"/>
  <c r="AG348" i="1"/>
  <c r="AE348" i="1"/>
  <c r="AD348" i="1"/>
  <c r="AC348" i="1"/>
  <c r="AB348" i="1"/>
  <c r="A350" i="1"/>
  <c r="AG347" i="1"/>
  <c r="AE347" i="1"/>
  <c r="AD347" i="1"/>
  <c r="AC347" i="1"/>
  <c r="AB347" i="1"/>
  <c r="A349" i="1"/>
  <c r="AG346" i="1"/>
  <c r="AE346" i="1"/>
  <c r="AD346" i="1"/>
  <c r="AC346" i="1"/>
  <c r="AB346" i="1"/>
  <c r="A348" i="1"/>
  <c r="AG345" i="1"/>
  <c r="AE345" i="1"/>
  <c r="AD345" i="1"/>
  <c r="AC345" i="1"/>
  <c r="AB345" i="1"/>
  <c r="A347" i="1"/>
  <c r="AG344" i="1"/>
  <c r="AE344" i="1"/>
  <c r="AD344" i="1"/>
  <c r="AC344" i="1"/>
  <c r="AB344" i="1"/>
  <c r="A346" i="1"/>
  <c r="AG343" i="1"/>
  <c r="AE343" i="1"/>
  <c r="AD343" i="1"/>
  <c r="AC343" i="1"/>
  <c r="AB343" i="1"/>
  <c r="A345" i="1"/>
  <c r="AG342" i="1"/>
  <c r="AE342" i="1"/>
  <c r="AD342" i="1"/>
  <c r="AC342" i="1"/>
  <c r="AB342" i="1"/>
  <c r="A344" i="1"/>
  <c r="AG341" i="1"/>
  <c r="AE341" i="1"/>
  <c r="AD341" i="1"/>
  <c r="AC341" i="1"/>
  <c r="AB341" i="1"/>
  <c r="A343" i="1"/>
  <c r="AG340" i="1"/>
  <c r="AE340" i="1"/>
  <c r="AD340" i="1"/>
  <c r="AC340" i="1"/>
  <c r="AB340" i="1"/>
  <c r="A342" i="1"/>
  <c r="AG339" i="1"/>
  <c r="AE339" i="1"/>
  <c r="AD339" i="1"/>
  <c r="AC339" i="1"/>
  <c r="AB339" i="1"/>
  <c r="A341" i="1"/>
  <c r="AG338" i="1"/>
  <c r="AE338" i="1"/>
  <c r="AD338" i="1"/>
  <c r="AC338" i="1"/>
  <c r="AB338" i="1"/>
  <c r="A340" i="1"/>
  <c r="AG337" i="1"/>
  <c r="AE337" i="1"/>
  <c r="AD337" i="1"/>
  <c r="AC337" i="1"/>
  <c r="AB337" i="1"/>
  <c r="A339" i="1"/>
  <c r="AG336" i="1"/>
  <c r="AE336" i="1"/>
  <c r="AD336" i="1"/>
  <c r="AC336" i="1"/>
  <c r="AB336" i="1"/>
  <c r="A338" i="1"/>
  <c r="AG335" i="1"/>
  <c r="AE335" i="1"/>
  <c r="AD335" i="1"/>
  <c r="AC335" i="1"/>
  <c r="AB335" i="1"/>
  <c r="A337" i="1"/>
  <c r="AG334" i="1"/>
  <c r="AE334" i="1"/>
  <c r="X334" i="1" s="1"/>
  <c r="V334" i="1" s="1"/>
  <c r="Z334" i="1" s="1"/>
  <c r="Y334" i="1" s="1"/>
  <c r="AD334" i="1"/>
  <c r="AC334" i="1"/>
  <c r="AB334" i="1"/>
  <c r="A336" i="1"/>
  <c r="AG333" i="1"/>
  <c r="AE333" i="1"/>
  <c r="AD333" i="1"/>
  <c r="AC333" i="1"/>
  <c r="AB333" i="1"/>
  <c r="A335" i="1"/>
  <c r="AG332" i="1"/>
  <c r="AE332" i="1"/>
  <c r="AD332" i="1"/>
  <c r="AC332" i="1"/>
  <c r="AB332" i="1"/>
  <c r="A334" i="1"/>
  <c r="AG331" i="1"/>
  <c r="AE331" i="1"/>
  <c r="AD331" i="1"/>
  <c r="AC331" i="1"/>
  <c r="AB331" i="1"/>
  <c r="A333" i="1"/>
  <c r="AG330" i="1"/>
  <c r="AE330" i="1"/>
  <c r="AD330" i="1"/>
  <c r="AC330" i="1"/>
  <c r="AB330" i="1"/>
  <c r="A332" i="1"/>
  <c r="AG329" i="1"/>
  <c r="AE329" i="1"/>
  <c r="AD329" i="1"/>
  <c r="AC329" i="1"/>
  <c r="AB329" i="1"/>
  <c r="A331" i="1"/>
  <c r="AG328" i="1"/>
  <c r="AE328" i="1"/>
  <c r="AD328" i="1"/>
  <c r="AC328" i="1"/>
  <c r="AB328" i="1"/>
  <c r="A330" i="1"/>
  <c r="AG327" i="1"/>
  <c r="AE327" i="1"/>
  <c r="AD327" i="1"/>
  <c r="AC327" i="1"/>
  <c r="AB327" i="1"/>
  <c r="A329" i="1"/>
  <c r="AG326" i="1"/>
  <c r="AE326" i="1"/>
  <c r="AD326" i="1"/>
  <c r="AC326" i="1"/>
  <c r="AB326" i="1"/>
  <c r="A328" i="1"/>
  <c r="AG325" i="1"/>
  <c r="AE325" i="1"/>
  <c r="AD325" i="1"/>
  <c r="AC325" i="1"/>
  <c r="AB325" i="1"/>
  <c r="A327" i="1"/>
  <c r="AG324" i="1"/>
  <c r="AE324" i="1"/>
  <c r="AD324" i="1"/>
  <c r="AC324" i="1"/>
  <c r="AB324" i="1"/>
  <c r="A326" i="1"/>
  <c r="AG323" i="1"/>
  <c r="AE323" i="1"/>
  <c r="AD323" i="1"/>
  <c r="AC323" i="1"/>
  <c r="AB323" i="1"/>
  <c r="A325" i="1"/>
  <c r="AG322" i="1"/>
  <c r="AE322" i="1"/>
  <c r="AD322" i="1"/>
  <c r="AC322" i="1"/>
  <c r="AB322" i="1"/>
  <c r="A324" i="1"/>
  <c r="AG321" i="1"/>
  <c r="AE321" i="1"/>
  <c r="AD321" i="1"/>
  <c r="AC321" i="1"/>
  <c r="AB321" i="1"/>
  <c r="A323" i="1"/>
  <c r="AG320" i="1"/>
  <c r="AE320" i="1"/>
  <c r="AD320" i="1"/>
  <c r="AC320" i="1"/>
  <c r="AB320" i="1"/>
  <c r="A322" i="1"/>
  <c r="AG319" i="1"/>
  <c r="AE319" i="1"/>
  <c r="AD319" i="1"/>
  <c r="AC319" i="1"/>
  <c r="AB319" i="1"/>
  <c r="A321" i="1"/>
  <c r="AG318" i="1"/>
  <c r="AE318" i="1"/>
  <c r="AD318" i="1"/>
  <c r="AC318" i="1"/>
  <c r="AB318" i="1"/>
  <c r="A320" i="1"/>
  <c r="AG317" i="1"/>
  <c r="AE317" i="1"/>
  <c r="AD317" i="1"/>
  <c r="AC317" i="1"/>
  <c r="AB317" i="1"/>
  <c r="A319" i="1"/>
  <c r="AG316" i="1"/>
  <c r="AE316" i="1"/>
  <c r="AD316" i="1"/>
  <c r="AC316" i="1"/>
  <c r="AB316" i="1"/>
  <c r="A318" i="1"/>
  <c r="AG315" i="1"/>
  <c r="AE315" i="1"/>
  <c r="AD315" i="1"/>
  <c r="AC315" i="1"/>
  <c r="AB315" i="1"/>
  <c r="A317" i="1"/>
  <c r="AG314" i="1"/>
  <c r="AE314" i="1"/>
  <c r="AD314" i="1"/>
  <c r="AC314" i="1"/>
  <c r="AB314" i="1"/>
  <c r="A316" i="1"/>
  <c r="AG313" i="1"/>
  <c r="AE313" i="1"/>
  <c r="AD313" i="1"/>
  <c r="AC313" i="1"/>
  <c r="AB313" i="1"/>
  <c r="A315" i="1"/>
  <c r="A314" i="1"/>
  <c r="AG311" i="1"/>
  <c r="AE311" i="1"/>
  <c r="AD311" i="1"/>
  <c r="AC311" i="1"/>
  <c r="AB311" i="1"/>
  <c r="A313" i="1"/>
  <c r="AG310" i="1"/>
  <c r="AE310" i="1"/>
  <c r="AD310" i="1"/>
  <c r="AC310" i="1"/>
  <c r="AB310" i="1"/>
  <c r="A312" i="1"/>
  <c r="AG309" i="1"/>
  <c r="AE309" i="1"/>
  <c r="AD309" i="1"/>
  <c r="AC309" i="1"/>
  <c r="AB309" i="1"/>
  <c r="A311" i="1"/>
  <c r="AG308" i="1"/>
  <c r="AE308" i="1"/>
  <c r="AD308" i="1"/>
  <c r="AC308" i="1"/>
  <c r="AB308" i="1"/>
  <c r="A310" i="1"/>
  <c r="AG307" i="1"/>
  <c r="AE307" i="1"/>
  <c r="AD307" i="1"/>
  <c r="AC307" i="1"/>
  <c r="AB307" i="1"/>
  <c r="A309" i="1"/>
  <c r="AG306" i="1"/>
  <c r="AE306" i="1"/>
  <c r="AD306" i="1"/>
  <c r="AC306" i="1"/>
  <c r="AB306" i="1"/>
  <c r="A308" i="1"/>
  <c r="AG305" i="1"/>
  <c r="AE305" i="1"/>
  <c r="AD305" i="1"/>
  <c r="AC305" i="1"/>
  <c r="AB305" i="1"/>
  <c r="A307" i="1"/>
  <c r="AG304" i="1"/>
  <c r="AE304" i="1"/>
  <c r="AD304" i="1"/>
  <c r="AC304" i="1"/>
  <c r="AB304" i="1"/>
  <c r="A306" i="1"/>
  <c r="AG303" i="1"/>
  <c r="AE303" i="1"/>
  <c r="AD303" i="1"/>
  <c r="AC303" i="1"/>
  <c r="AB303" i="1"/>
  <c r="A305" i="1"/>
  <c r="AG302" i="1"/>
  <c r="AE302" i="1"/>
  <c r="AD302" i="1"/>
  <c r="AC302" i="1"/>
  <c r="AB302" i="1"/>
  <c r="A304" i="1"/>
  <c r="AG301" i="1"/>
  <c r="AE301" i="1"/>
  <c r="AD301" i="1"/>
  <c r="AC301" i="1"/>
  <c r="AB301" i="1"/>
  <c r="A303" i="1"/>
  <c r="AG300" i="1"/>
  <c r="AE300" i="1"/>
  <c r="AD300" i="1"/>
  <c r="AC300" i="1"/>
  <c r="AB300" i="1"/>
  <c r="A302" i="1"/>
  <c r="AG299" i="1"/>
  <c r="AE299" i="1"/>
  <c r="AD299" i="1"/>
  <c r="AC299" i="1"/>
  <c r="AB299" i="1"/>
  <c r="A301" i="1"/>
  <c r="AG298" i="1"/>
  <c r="AE298" i="1"/>
  <c r="AD298" i="1"/>
  <c r="AC298" i="1"/>
  <c r="AB298" i="1"/>
  <c r="A300" i="1"/>
  <c r="AG297" i="1"/>
  <c r="AE297" i="1"/>
  <c r="AD297" i="1"/>
  <c r="AC297" i="1"/>
  <c r="AB297" i="1"/>
  <c r="A299" i="1"/>
  <c r="AG296" i="1"/>
  <c r="AE296" i="1"/>
  <c r="AD296" i="1"/>
  <c r="AC296" i="1"/>
  <c r="AB296" i="1"/>
  <c r="A298" i="1"/>
  <c r="AG295" i="1"/>
  <c r="AE295" i="1"/>
  <c r="AD295" i="1"/>
  <c r="AC295" i="1"/>
  <c r="AB295" i="1"/>
  <c r="A297" i="1"/>
  <c r="AG294" i="1"/>
  <c r="AE294" i="1"/>
  <c r="AD294" i="1"/>
  <c r="AC294" i="1"/>
  <c r="AB294" i="1"/>
  <c r="A296" i="1"/>
  <c r="AG293" i="1"/>
  <c r="AE293" i="1"/>
  <c r="AD293" i="1"/>
  <c r="AC293" i="1"/>
  <c r="AB293" i="1"/>
  <c r="A295" i="1"/>
  <c r="AG292" i="1"/>
  <c r="AE292" i="1"/>
  <c r="AD292" i="1"/>
  <c r="AC292" i="1"/>
  <c r="AB292" i="1"/>
  <c r="A294" i="1"/>
  <c r="AG291" i="1"/>
  <c r="AE291" i="1"/>
  <c r="AD291" i="1"/>
  <c r="AC291" i="1"/>
  <c r="AB291" i="1"/>
  <c r="A293" i="1"/>
  <c r="AG290" i="1"/>
  <c r="AE290" i="1"/>
  <c r="AD290" i="1"/>
  <c r="AC290" i="1"/>
  <c r="AB290" i="1"/>
  <c r="A292" i="1"/>
  <c r="AG289" i="1"/>
  <c r="AE289" i="1"/>
  <c r="AD289" i="1"/>
  <c r="AC289" i="1"/>
  <c r="AB289" i="1"/>
  <c r="A291" i="1"/>
  <c r="AG288" i="1"/>
  <c r="AE288" i="1"/>
  <c r="AD288" i="1"/>
  <c r="AC288" i="1"/>
  <c r="AB288" i="1"/>
  <c r="A290" i="1"/>
  <c r="AG287" i="1"/>
  <c r="AE287" i="1"/>
  <c r="AD287" i="1"/>
  <c r="AC287" i="1"/>
  <c r="AB287" i="1"/>
  <c r="A289" i="1"/>
  <c r="AG286" i="1"/>
  <c r="AE286" i="1"/>
  <c r="AD286" i="1"/>
  <c r="AC286" i="1"/>
  <c r="AB286" i="1"/>
  <c r="A288" i="1"/>
  <c r="AG285" i="1"/>
  <c r="AE285" i="1"/>
  <c r="AD285" i="1"/>
  <c r="AC285" i="1"/>
  <c r="AB285" i="1"/>
  <c r="A287" i="1"/>
  <c r="AG284" i="1"/>
  <c r="AE284" i="1"/>
  <c r="AD284" i="1"/>
  <c r="AC284" i="1"/>
  <c r="AB284" i="1"/>
  <c r="A286" i="1"/>
  <c r="AG283" i="1"/>
  <c r="AE283" i="1"/>
  <c r="AD283" i="1"/>
  <c r="AC283" i="1"/>
  <c r="AB283" i="1"/>
  <c r="A285" i="1"/>
  <c r="AG282" i="1"/>
  <c r="AE282" i="1"/>
  <c r="AD282" i="1"/>
  <c r="AC282" i="1"/>
  <c r="AB282" i="1"/>
  <c r="A284" i="1"/>
  <c r="AG281" i="1"/>
  <c r="AE281" i="1"/>
  <c r="AD281" i="1"/>
  <c r="AC281" i="1"/>
  <c r="AB281" i="1"/>
  <c r="A283" i="1"/>
  <c r="AG280" i="1"/>
  <c r="AE280" i="1"/>
  <c r="AD280" i="1"/>
  <c r="AC280" i="1"/>
  <c r="AB280" i="1"/>
  <c r="A282" i="1"/>
  <c r="AG279" i="1"/>
  <c r="AE279" i="1"/>
  <c r="AD279" i="1"/>
  <c r="AC279" i="1"/>
  <c r="AB279" i="1"/>
  <c r="A281" i="1"/>
  <c r="AG278" i="1"/>
  <c r="AE278" i="1"/>
  <c r="AD278" i="1"/>
  <c r="AC278" i="1"/>
  <c r="AB278" i="1"/>
  <c r="A280" i="1"/>
  <c r="AG277" i="1"/>
  <c r="AE277" i="1"/>
  <c r="AD277" i="1"/>
  <c r="AC277" i="1"/>
  <c r="AB277" i="1"/>
  <c r="A279" i="1"/>
  <c r="AG276" i="1"/>
  <c r="AE276" i="1"/>
  <c r="AD276" i="1"/>
  <c r="AC276" i="1"/>
  <c r="AB276" i="1"/>
  <c r="A278" i="1"/>
  <c r="AG275" i="1"/>
  <c r="AE275" i="1"/>
  <c r="AD275" i="1"/>
  <c r="AC275" i="1"/>
  <c r="AB275" i="1"/>
  <c r="A277" i="1"/>
  <c r="AG274" i="1"/>
  <c r="AE274" i="1"/>
  <c r="AD274" i="1"/>
  <c r="AC274" i="1"/>
  <c r="AB274" i="1"/>
  <c r="A276" i="1"/>
  <c r="AG273" i="1"/>
  <c r="AE273" i="1"/>
  <c r="AD273" i="1"/>
  <c r="AC273" i="1"/>
  <c r="AB273" i="1"/>
  <c r="A275" i="1"/>
  <c r="AG272" i="1"/>
  <c r="AE272" i="1"/>
  <c r="AD272" i="1"/>
  <c r="AC272" i="1"/>
  <c r="AB272" i="1"/>
  <c r="A274" i="1"/>
  <c r="AG271" i="1"/>
  <c r="AE271" i="1"/>
  <c r="AD271" i="1"/>
  <c r="AC271" i="1"/>
  <c r="AB271" i="1"/>
  <c r="A273" i="1"/>
  <c r="AG270" i="1"/>
  <c r="AE270" i="1"/>
  <c r="AD270" i="1"/>
  <c r="AC270" i="1"/>
  <c r="AB270" i="1"/>
  <c r="A272" i="1"/>
  <c r="AG269" i="1"/>
  <c r="AE269" i="1"/>
  <c r="AD269" i="1"/>
  <c r="AC269" i="1"/>
  <c r="AB269" i="1"/>
  <c r="A271" i="1"/>
  <c r="AG268" i="1"/>
  <c r="AE268" i="1"/>
  <c r="AD268" i="1"/>
  <c r="AC268" i="1"/>
  <c r="AB268" i="1"/>
  <c r="A270" i="1"/>
  <c r="AG267" i="1"/>
  <c r="AE267" i="1"/>
  <c r="AD267" i="1"/>
  <c r="AC267" i="1"/>
  <c r="AB267" i="1"/>
  <c r="A269" i="1"/>
  <c r="AG266" i="1"/>
  <c r="AE266" i="1"/>
  <c r="AD266" i="1"/>
  <c r="AC266" i="1"/>
  <c r="AB266" i="1"/>
  <c r="A268" i="1"/>
  <c r="AG265" i="1"/>
  <c r="AE265" i="1"/>
  <c r="AD265" i="1"/>
  <c r="AC265" i="1"/>
  <c r="AB265" i="1"/>
  <c r="A267" i="1"/>
  <c r="AG264" i="1"/>
  <c r="AE264" i="1"/>
  <c r="X264" i="1" s="1"/>
  <c r="V264" i="1" s="1"/>
  <c r="AD264" i="1"/>
  <c r="AC264" i="1"/>
  <c r="AB264" i="1"/>
  <c r="A266" i="1"/>
  <c r="AG263" i="1"/>
  <c r="AE263" i="1"/>
  <c r="AD263" i="1"/>
  <c r="AC263" i="1"/>
  <c r="AB263" i="1"/>
  <c r="A265" i="1"/>
  <c r="AG262" i="1"/>
  <c r="AE262" i="1"/>
  <c r="AD262" i="1"/>
  <c r="AC262" i="1"/>
  <c r="AB262" i="1"/>
  <c r="A264" i="1"/>
  <c r="AG261" i="1"/>
  <c r="AE261" i="1"/>
  <c r="AD261" i="1"/>
  <c r="AC261" i="1"/>
  <c r="AB261" i="1"/>
  <c r="A263" i="1"/>
  <c r="AG260" i="1"/>
  <c r="AE260" i="1"/>
  <c r="AD260" i="1"/>
  <c r="AC260" i="1"/>
  <c r="AB260" i="1"/>
  <c r="A262" i="1"/>
  <c r="AG259" i="1"/>
  <c r="AE259" i="1"/>
  <c r="AD259" i="1"/>
  <c r="AC259" i="1"/>
  <c r="AB259" i="1"/>
  <c r="A261" i="1"/>
  <c r="AG258" i="1"/>
  <c r="AE258" i="1"/>
  <c r="AD258" i="1"/>
  <c r="AC258" i="1"/>
  <c r="AB258" i="1"/>
  <c r="A260" i="1"/>
  <c r="AG257" i="1"/>
  <c r="AE257" i="1"/>
  <c r="AD257" i="1"/>
  <c r="AC257" i="1"/>
  <c r="AB257" i="1"/>
  <c r="A259" i="1"/>
  <c r="AG256" i="1"/>
  <c r="AE256" i="1"/>
  <c r="AD256" i="1"/>
  <c r="AC256" i="1"/>
  <c r="AB256" i="1"/>
  <c r="A258" i="1"/>
  <c r="AG255" i="1"/>
  <c r="AE255" i="1"/>
  <c r="AD255" i="1"/>
  <c r="AC255" i="1"/>
  <c r="AB255" i="1"/>
  <c r="A257" i="1"/>
  <c r="AG254" i="1"/>
  <c r="AE254" i="1"/>
  <c r="AD254" i="1"/>
  <c r="AC254" i="1"/>
  <c r="AB254" i="1"/>
  <c r="A256" i="1"/>
  <c r="AG253" i="1"/>
  <c r="AE253" i="1"/>
  <c r="AD253" i="1"/>
  <c r="AC253" i="1"/>
  <c r="AB253" i="1"/>
  <c r="A255" i="1"/>
  <c r="AG252" i="1"/>
  <c r="AE252" i="1"/>
  <c r="AD252" i="1"/>
  <c r="AC252" i="1"/>
  <c r="AB252" i="1"/>
  <c r="A254" i="1"/>
  <c r="AG251" i="1"/>
  <c r="AE251" i="1"/>
  <c r="AD251" i="1"/>
  <c r="AC251" i="1"/>
  <c r="AB251" i="1"/>
  <c r="A253" i="1"/>
  <c r="AG250" i="1"/>
  <c r="AE250" i="1"/>
  <c r="AD250" i="1"/>
  <c r="AC250" i="1"/>
  <c r="AB250" i="1"/>
  <c r="A252" i="1"/>
  <c r="AG249" i="1"/>
  <c r="AE249" i="1"/>
  <c r="AD249" i="1"/>
  <c r="AC249" i="1"/>
  <c r="AB249" i="1"/>
  <c r="A251" i="1"/>
  <c r="AG248" i="1"/>
  <c r="AE248" i="1"/>
  <c r="AD248" i="1"/>
  <c r="AC248" i="1"/>
  <c r="AB248" i="1"/>
  <c r="A250" i="1"/>
  <c r="AG247" i="1"/>
  <c r="AE247" i="1"/>
  <c r="AD247" i="1"/>
  <c r="AC247" i="1"/>
  <c r="AB247" i="1"/>
  <c r="A249" i="1"/>
  <c r="AG246" i="1"/>
  <c r="AE246" i="1"/>
  <c r="AD246" i="1"/>
  <c r="AC246" i="1"/>
  <c r="AB246" i="1"/>
  <c r="A248" i="1"/>
  <c r="AG245" i="1"/>
  <c r="AE245" i="1"/>
  <c r="AD245" i="1"/>
  <c r="AC245" i="1"/>
  <c r="AB245" i="1"/>
  <c r="A247" i="1"/>
  <c r="AG244" i="1"/>
  <c r="AE244" i="1"/>
  <c r="AD244" i="1"/>
  <c r="AC244" i="1"/>
  <c r="AB244" i="1"/>
  <c r="A246" i="1"/>
  <c r="AG243" i="1"/>
  <c r="AE243" i="1"/>
  <c r="AD243" i="1"/>
  <c r="AC243" i="1"/>
  <c r="AB243" i="1"/>
  <c r="A245" i="1"/>
  <c r="AG242" i="1"/>
  <c r="AE242" i="1"/>
  <c r="AD242" i="1"/>
  <c r="AC242" i="1"/>
  <c r="AB242" i="1"/>
  <c r="A244" i="1"/>
  <c r="AG241" i="1"/>
  <c r="AE241" i="1"/>
  <c r="AD241" i="1"/>
  <c r="AC241" i="1"/>
  <c r="AB241" i="1"/>
  <c r="A243" i="1"/>
  <c r="AG240" i="1"/>
  <c r="AE240" i="1"/>
  <c r="AD240" i="1"/>
  <c r="AC240" i="1"/>
  <c r="AB240" i="1"/>
  <c r="A242" i="1"/>
  <c r="AG239" i="1"/>
  <c r="AE239" i="1"/>
  <c r="AD239" i="1"/>
  <c r="AC239" i="1"/>
  <c r="AB239" i="1"/>
  <c r="A241" i="1"/>
  <c r="AG238" i="1"/>
  <c r="AE238" i="1"/>
  <c r="AD238" i="1"/>
  <c r="AC238" i="1"/>
  <c r="AB238" i="1"/>
  <c r="A240" i="1"/>
  <c r="AG237" i="1"/>
  <c r="AE237" i="1"/>
  <c r="AD237" i="1"/>
  <c r="AC237" i="1"/>
  <c r="AB237" i="1"/>
  <c r="A239" i="1"/>
  <c r="AG236" i="1"/>
  <c r="AE236" i="1"/>
  <c r="AD236" i="1"/>
  <c r="AC236" i="1"/>
  <c r="AB236" i="1"/>
  <c r="A238" i="1"/>
  <c r="AG235" i="1"/>
  <c r="AE235" i="1"/>
  <c r="AD235" i="1"/>
  <c r="AC235" i="1"/>
  <c r="AB235" i="1"/>
  <c r="A237" i="1"/>
  <c r="AG234" i="1"/>
  <c r="AE234" i="1"/>
  <c r="AD234" i="1"/>
  <c r="AC234" i="1"/>
  <c r="AB234" i="1"/>
  <c r="A236" i="1"/>
  <c r="AG233" i="1"/>
  <c r="AE233" i="1"/>
  <c r="AD233" i="1"/>
  <c r="AC233" i="1"/>
  <c r="AB233" i="1"/>
  <c r="A235" i="1"/>
  <c r="AG232" i="1"/>
  <c r="AE232" i="1"/>
  <c r="AD232" i="1"/>
  <c r="AC232" i="1"/>
  <c r="AB232" i="1"/>
  <c r="A234" i="1"/>
  <c r="AG231" i="1"/>
  <c r="AE231" i="1"/>
  <c r="AD231" i="1"/>
  <c r="AC231" i="1"/>
  <c r="AB231" i="1"/>
  <c r="A233" i="1"/>
  <c r="AG230" i="1"/>
  <c r="AE230" i="1"/>
  <c r="AD230" i="1"/>
  <c r="AC230" i="1"/>
  <c r="AB230" i="1"/>
  <c r="A232" i="1"/>
  <c r="AG229" i="1"/>
  <c r="AE229" i="1"/>
  <c r="AD229" i="1"/>
  <c r="AC229" i="1"/>
  <c r="AB229" i="1"/>
  <c r="A231" i="1"/>
  <c r="AG228" i="1"/>
  <c r="AE228" i="1"/>
  <c r="AD228" i="1"/>
  <c r="AC228" i="1"/>
  <c r="AB228" i="1"/>
  <c r="A230" i="1"/>
  <c r="AG227" i="1"/>
  <c r="AE227" i="1"/>
  <c r="AD227" i="1"/>
  <c r="AC227" i="1"/>
  <c r="AB227" i="1"/>
  <c r="A229" i="1"/>
  <c r="AG226" i="1"/>
  <c r="AE226" i="1"/>
  <c r="AD226" i="1"/>
  <c r="AC226" i="1"/>
  <c r="AB226" i="1"/>
  <c r="A228" i="1"/>
  <c r="AG225" i="1"/>
  <c r="AE225" i="1"/>
  <c r="AD225" i="1"/>
  <c r="AC225" i="1"/>
  <c r="AB225" i="1"/>
  <c r="X225" i="1" s="1"/>
  <c r="V225" i="1" s="1"/>
  <c r="A227" i="1"/>
  <c r="AG224" i="1"/>
  <c r="AE224" i="1"/>
  <c r="AD224" i="1"/>
  <c r="AC224" i="1"/>
  <c r="AB224" i="1"/>
  <c r="A226" i="1"/>
  <c r="AG223" i="1"/>
  <c r="AE223" i="1"/>
  <c r="AD223" i="1"/>
  <c r="AC223" i="1"/>
  <c r="AB223" i="1"/>
  <c r="A225" i="1"/>
  <c r="AG222" i="1"/>
  <c r="AE222" i="1"/>
  <c r="AD222" i="1"/>
  <c r="AC222" i="1"/>
  <c r="AB222" i="1"/>
  <c r="A224" i="1"/>
  <c r="AG221" i="1"/>
  <c r="AE221" i="1"/>
  <c r="AD221" i="1"/>
  <c r="AC221" i="1"/>
  <c r="AB221" i="1"/>
  <c r="A223" i="1"/>
  <c r="AG220" i="1"/>
  <c r="AE220" i="1"/>
  <c r="AD220" i="1"/>
  <c r="AC220" i="1"/>
  <c r="AB220" i="1"/>
  <c r="A222" i="1"/>
  <c r="AG219" i="1"/>
  <c r="AE219" i="1"/>
  <c r="AD219" i="1"/>
  <c r="AC219" i="1"/>
  <c r="AB219" i="1"/>
  <c r="A221" i="1"/>
  <c r="AG218" i="1"/>
  <c r="AE218" i="1"/>
  <c r="AD218" i="1"/>
  <c r="AC218" i="1"/>
  <c r="AB218" i="1"/>
  <c r="A220" i="1"/>
  <c r="AG217" i="1"/>
  <c r="AE217" i="1"/>
  <c r="AD217" i="1"/>
  <c r="AC217" i="1"/>
  <c r="AB217" i="1"/>
  <c r="A219" i="1"/>
  <c r="AG216" i="1"/>
  <c r="AE216" i="1"/>
  <c r="AD216" i="1"/>
  <c r="AC216" i="1"/>
  <c r="AB216" i="1"/>
  <c r="A218" i="1"/>
  <c r="AG215" i="1"/>
  <c r="AE215" i="1"/>
  <c r="AD215" i="1"/>
  <c r="AC215" i="1"/>
  <c r="AB215" i="1"/>
  <c r="A217" i="1"/>
  <c r="AG214" i="1"/>
  <c r="AE214" i="1"/>
  <c r="AD214" i="1"/>
  <c r="AC214" i="1"/>
  <c r="AB214" i="1"/>
  <c r="A216" i="1"/>
  <c r="AG213" i="1"/>
  <c r="AE213" i="1"/>
  <c r="AD213" i="1"/>
  <c r="AC213" i="1"/>
  <c r="AB213" i="1"/>
  <c r="A215" i="1"/>
  <c r="AG212" i="1"/>
  <c r="AE212" i="1"/>
  <c r="AD212" i="1"/>
  <c r="AC212" i="1"/>
  <c r="AB212" i="1"/>
  <c r="A214" i="1"/>
  <c r="AG211" i="1"/>
  <c r="AE211" i="1"/>
  <c r="AD211" i="1"/>
  <c r="AC211" i="1"/>
  <c r="AB211" i="1"/>
  <c r="A213" i="1"/>
  <c r="AG210" i="1"/>
  <c r="AE210" i="1"/>
  <c r="AD210" i="1"/>
  <c r="AC210" i="1"/>
  <c r="AB210" i="1"/>
  <c r="A212" i="1"/>
  <c r="AG209" i="1"/>
  <c r="AE209" i="1"/>
  <c r="AD209" i="1"/>
  <c r="AC209" i="1"/>
  <c r="AB209" i="1"/>
  <c r="A211" i="1"/>
  <c r="AG208" i="1"/>
  <c r="AE208" i="1"/>
  <c r="AD208" i="1"/>
  <c r="AC208" i="1"/>
  <c r="AB208" i="1"/>
  <c r="A210" i="1"/>
  <c r="AG207" i="1"/>
  <c r="AE207" i="1"/>
  <c r="AD207" i="1"/>
  <c r="AC207" i="1"/>
  <c r="AB207" i="1"/>
  <c r="A209" i="1"/>
  <c r="AG206" i="1"/>
  <c r="AE206" i="1"/>
  <c r="AD206" i="1"/>
  <c r="AC206" i="1"/>
  <c r="AB206" i="1"/>
  <c r="A208" i="1"/>
  <c r="AG205" i="1"/>
  <c r="AE205" i="1"/>
  <c r="AD205" i="1"/>
  <c r="AC205" i="1"/>
  <c r="AB205" i="1"/>
  <c r="A207" i="1"/>
  <c r="AG204" i="1"/>
  <c r="AE204" i="1"/>
  <c r="AD204" i="1"/>
  <c r="AC204" i="1"/>
  <c r="AB204" i="1"/>
  <c r="A206" i="1"/>
  <c r="AG203" i="1"/>
  <c r="AE203" i="1"/>
  <c r="AD203" i="1"/>
  <c r="AC203" i="1"/>
  <c r="AB203" i="1"/>
  <c r="A205" i="1"/>
  <c r="AG202" i="1"/>
  <c r="AE202" i="1"/>
  <c r="AD202" i="1"/>
  <c r="AC202" i="1"/>
  <c r="AB202" i="1"/>
  <c r="A204" i="1"/>
  <c r="AG201" i="1"/>
  <c r="AE201" i="1"/>
  <c r="AD201" i="1"/>
  <c r="AC201" i="1"/>
  <c r="AB201" i="1"/>
  <c r="A203" i="1"/>
  <c r="AG200" i="1"/>
  <c r="AE200" i="1"/>
  <c r="AD200" i="1"/>
  <c r="AC200" i="1"/>
  <c r="AB200" i="1"/>
  <c r="A202" i="1"/>
  <c r="AG199" i="1"/>
  <c r="AE199" i="1"/>
  <c r="AD199" i="1"/>
  <c r="AC199" i="1"/>
  <c r="AB199" i="1"/>
  <c r="A201" i="1"/>
  <c r="AG198" i="1"/>
  <c r="AE198" i="1"/>
  <c r="AD198" i="1"/>
  <c r="AC198" i="1"/>
  <c r="AB198" i="1"/>
  <c r="A200" i="1"/>
  <c r="AG197" i="1"/>
  <c r="AE197" i="1"/>
  <c r="AD197" i="1"/>
  <c r="AC197" i="1"/>
  <c r="AB197" i="1"/>
  <c r="A199" i="1"/>
  <c r="AG196" i="1"/>
  <c r="AE196" i="1"/>
  <c r="AD196" i="1"/>
  <c r="AC196" i="1"/>
  <c r="AB196" i="1"/>
  <c r="A198" i="1"/>
  <c r="AG195" i="1"/>
  <c r="AE195" i="1"/>
  <c r="AD195" i="1"/>
  <c r="AC195" i="1"/>
  <c r="AB195" i="1"/>
  <c r="A197" i="1"/>
  <c r="AG194" i="1"/>
  <c r="AE194" i="1"/>
  <c r="AD194" i="1"/>
  <c r="AC194" i="1"/>
  <c r="AB194" i="1"/>
  <c r="A196" i="1"/>
  <c r="AG193" i="1"/>
  <c r="AE193" i="1"/>
  <c r="AD193" i="1"/>
  <c r="AC193" i="1"/>
  <c r="AB193" i="1"/>
  <c r="A195" i="1"/>
  <c r="AG192" i="1"/>
  <c r="AE192" i="1"/>
  <c r="AD192" i="1"/>
  <c r="AC192" i="1"/>
  <c r="AB192" i="1"/>
  <c r="A194" i="1"/>
  <c r="AG191" i="1"/>
  <c r="AE191" i="1"/>
  <c r="AD191" i="1"/>
  <c r="AC191" i="1"/>
  <c r="AB191" i="1"/>
  <c r="A193" i="1"/>
  <c r="AG190" i="1"/>
  <c r="AE190" i="1"/>
  <c r="AD190" i="1"/>
  <c r="AC190" i="1"/>
  <c r="AB190" i="1"/>
  <c r="W192" i="1"/>
  <c r="A192" i="1"/>
  <c r="AG189" i="1"/>
  <c r="AE189" i="1"/>
  <c r="AD189" i="1"/>
  <c r="AC189" i="1"/>
  <c r="AB189" i="1"/>
  <c r="A191" i="1"/>
  <c r="AG188" i="1"/>
  <c r="AD188" i="1"/>
  <c r="AC188" i="1"/>
  <c r="AB188" i="1"/>
  <c r="A188" i="1"/>
  <c r="AG187" i="1"/>
  <c r="AE187" i="1"/>
  <c r="AD187" i="1"/>
  <c r="AC187" i="1"/>
  <c r="AB187" i="1"/>
  <c r="A187" i="1"/>
  <c r="AG186" i="1"/>
  <c r="AE186" i="1"/>
  <c r="AD186" i="1"/>
  <c r="AC186" i="1"/>
  <c r="AB186" i="1"/>
  <c r="A186" i="1"/>
  <c r="AG185" i="1"/>
  <c r="AE185" i="1"/>
  <c r="AD185" i="1"/>
  <c r="AC185" i="1"/>
  <c r="AB185" i="1"/>
  <c r="A185" i="1"/>
  <c r="AG184" i="1"/>
  <c r="AE184" i="1"/>
  <c r="AD184" i="1"/>
  <c r="AC184" i="1"/>
  <c r="AB184" i="1"/>
  <c r="A184" i="1"/>
  <c r="AG183" i="1"/>
  <c r="AE183" i="1"/>
  <c r="AD183" i="1"/>
  <c r="AC183" i="1"/>
  <c r="AB183" i="1"/>
  <c r="A183" i="1"/>
  <c r="AG182" i="1"/>
  <c r="AE182" i="1"/>
  <c r="AD182" i="1"/>
  <c r="AC182" i="1"/>
  <c r="AB182" i="1"/>
  <c r="A182" i="1"/>
  <c r="AG181" i="1"/>
  <c r="AE181" i="1"/>
  <c r="AD181" i="1"/>
  <c r="AC181" i="1"/>
  <c r="AB181" i="1"/>
  <c r="A181" i="1"/>
  <c r="AG180" i="1"/>
  <c r="AE180" i="1"/>
  <c r="AD180" i="1"/>
  <c r="AC180" i="1"/>
  <c r="AB180" i="1"/>
  <c r="A180" i="1"/>
  <c r="AG179" i="1"/>
  <c r="AE179" i="1"/>
  <c r="AD179" i="1"/>
  <c r="AC179" i="1"/>
  <c r="AB179" i="1"/>
  <c r="A179" i="1"/>
  <c r="AG178" i="1"/>
  <c r="AE178" i="1"/>
  <c r="AD178" i="1"/>
  <c r="AC178" i="1"/>
  <c r="AB178" i="1"/>
  <c r="A178" i="1"/>
  <c r="AG177" i="1"/>
  <c r="AE177" i="1"/>
  <c r="AD177" i="1"/>
  <c r="AC177" i="1"/>
  <c r="AB177" i="1"/>
  <c r="A177" i="1"/>
  <c r="AG176" i="1"/>
  <c r="AE176" i="1"/>
  <c r="AD176" i="1"/>
  <c r="AC176" i="1"/>
  <c r="AB176" i="1"/>
  <c r="A176" i="1"/>
  <c r="AG175" i="1"/>
  <c r="AE175" i="1"/>
  <c r="AD175" i="1"/>
  <c r="AC175" i="1"/>
  <c r="AB175" i="1"/>
  <c r="A175" i="1"/>
  <c r="AG174" i="1"/>
  <c r="AE174" i="1"/>
  <c r="AD174" i="1"/>
  <c r="AC174" i="1"/>
  <c r="AB174" i="1"/>
  <c r="A174" i="1"/>
  <c r="AG173" i="1"/>
  <c r="AE173" i="1"/>
  <c r="AD173" i="1"/>
  <c r="AC173" i="1"/>
  <c r="AB173" i="1"/>
  <c r="A173" i="1"/>
  <c r="AG172" i="1"/>
  <c r="AE172" i="1"/>
  <c r="AD172" i="1"/>
  <c r="AC172" i="1"/>
  <c r="AB172" i="1"/>
  <c r="A172" i="1"/>
  <c r="AG171" i="1"/>
  <c r="AE171" i="1"/>
  <c r="AD171" i="1"/>
  <c r="AC171" i="1"/>
  <c r="AB171" i="1"/>
  <c r="A171" i="1"/>
  <c r="AG170" i="1"/>
  <c r="AE170" i="1"/>
  <c r="AD170" i="1"/>
  <c r="AC170" i="1"/>
  <c r="AB170" i="1"/>
  <c r="A170" i="1"/>
  <c r="AG169" i="1"/>
  <c r="AE169" i="1"/>
  <c r="AD169" i="1"/>
  <c r="AC169" i="1"/>
  <c r="AB169" i="1"/>
  <c r="A169" i="1"/>
  <c r="AG168" i="1"/>
  <c r="AE168" i="1"/>
  <c r="AD168" i="1"/>
  <c r="AC168" i="1"/>
  <c r="AB168" i="1"/>
  <c r="A168" i="1"/>
  <c r="AG167" i="1"/>
  <c r="AE167" i="1"/>
  <c r="AD167" i="1"/>
  <c r="AC167" i="1"/>
  <c r="AB167" i="1"/>
  <c r="A167" i="1"/>
  <c r="AG166" i="1"/>
  <c r="AE166" i="1"/>
  <c r="AD166" i="1"/>
  <c r="AC166" i="1"/>
  <c r="AB166" i="1"/>
  <c r="A166" i="1"/>
  <c r="AG165" i="1"/>
  <c r="AE165" i="1"/>
  <c r="AD165" i="1"/>
  <c r="AC165" i="1"/>
  <c r="AB165" i="1"/>
  <c r="A165" i="1"/>
  <c r="AG164" i="1"/>
  <c r="AE164" i="1"/>
  <c r="AD164" i="1"/>
  <c r="AC164" i="1"/>
  <c r="AB164" i="1"/>
  <c r="A164" i="1"/>
  <c r="AG163" i="1"/>
  <c r="AE163" i="1"/>
  <c r="AD163" i="1"/>
  <c r="AC163" i="1"/>
  <c r="AB163" i="1"/>
  <c r="A163" i="1"/>
  <c r="AG162" i="1"/>
  <c r="AE162" i="1"/>
  <c r="AD162" i="1"/>
  <c r="AC162" i="1"/>
  <c r="AB162" i="1"/>
  <c r="A162" i="1"/>
  <c r="AG161" i="1"/>
  <c r="AE161" i="1"/>
  <c r="AD161" i="1"/>
  <c r="AC161" i="1"/>
  <c r="AB161" i="1"/>
  <c r="A161" i="1"/>
  <c r="AG160" i="1"/>
  <c r="AE160" i="1"/>
  <c r="AD160" i="1"/>
  <c r="AC160" i="1"/>
  <c r="AB160" i="1"/>
  <c r="A160" i="1"/>
  <c r="AG159" i="1"/>
  <c r="AE159" i="1"/>
  <c r="AD159" i="1"/>
  <c r="AC159" i="1"/>
  <c r="AB159" i="1"/>
  <c r="A159" i="1"/>
  <c r="AG158" i="1"/>
  <c r="AE158" i="1"/>
  <c r="AD158" i="1"/>
  <c r="AC158" i="1"/>
  <c r="AB158" i="1"/>
  <c r="A158" i="1"/>
  <c r="AG157" i="1"/>
  <c r="AE157" i="1"/>
  <c r="AD157" i="1"/>
  <c r="AC157" i="1"/>
  <c r="AB157" i="1"/>
  <c r="A157" i="1"/>
  <c r="AG156" i="1"/>
  <c r="AE156" i="1"/>
  <c r="AD156" i="1"/>
  <c r="AC156" i="1"/>
  <c r="AB156" i="1"/>
  <c r="A156" i="1"/>
  <c r="AG155" i="1"/>
  <c r="AE155" i="1"/>
  <c r="AD155" i="1"/>
  <c r="AC155" i="1"/>
  <c r="AB155" i="1"/>
  <c r="A155" i="1"/>
  <c r="AG154" i="1"/>
  <c r="AE154" i="1"/>
  <c r="AD154" i="1"/>
  <c r="AC154" i="1"/>
  <c r="AB154" i="1"/>
  <c r="A154" i="1"/>
  <c r="AG153" i="1"/>
  <c r="AE153" i="1"/>
  <c r="AD153" i="1"/>
  <c r="AC153" i="1"/>
  <c r="AB153" i="1"/>
  <c r="A153" i="1"/>
  <c r="AG152" i="1"/>
  <c r="AE152" i="1"/>
  <c r="AD152" i="1"/>
  <c r="AC152" i="1"/>
  <c r="AB152" i="1"/>
  <c r="A152" i="1"/>
  <c r="AG151" i="1"/>
  <c r="AE151" i="1"/>
  <c r="AD151" i="1"/>
  <c r="AC151" i="1"/>
  <c r="AB151" i="1"/>
  <c r="A151" i="1"/>
  <c r="AG150" i="1"/>
  <c r="AE150" i="1"/>
  <c r="AD150" i="1"/>
  <c r="AC150" i="1"/>
  <c r="AB150" i="1"/>
  <c r="A150" i="1"/>
  <c r="AG149" i="1"/>
  <c r="AE149" i="1"/>
  <c r="AD149" i="1"/>
  <c r="AC149" i="1"/>
  <c r="AB149" i="1"/>
  <c r="A149" i="1"/>
  <c r="AG148" i="1"/>
  <c r="AE148" i="1"/>
  <c r="AD148" i="1"/>
  <c r="AC148" i="1"/>
  <c r="AB148" i="1"/>
  <c r="A148" i="1"/>
  <c r="AG147" i="1"/>
  <c r="AE147" i="1"/>
  <c r="AD147" i="1"/>
  <c r="AC147" i="1"/>
  <c r="AB147" i="1"/>
  <c r="A147" i="1"/>
  <c r="AG146" i="1"/>
  <c r="AE146" i="1"/>
  <c r="AD146" i="1"/>
  <c r="AC146" i="1"/>
  <c r="AB146" i="1"/>
  <c r="A146" i="1"/>
  <c r="AG145" i="1"/>
  <c r="AE145" i="1"/>
  <c r="AD145" i="1"/>
  <c r="AC145" i="1"/>
  <c r="AB145" i="1"/>
  <c r="A145" i="1"/>
  <c r="AG144" i="1"/>
  <c r="AE144" i="1"/>
  <c r="AD144" i="1"/>
  <c r="AC144" i="1"/>
  <c r="AB144" i="1"/>
  <c r="A144" i="1"/>
  <c r="AG143" i="1"/>
  <c r="AE143" i="1"/>
  <c r="AD143" i="1"/>
  <c r="AC143" i="1"/>
  <c r="AB143" i="1"/>
  <c r="A143" i="1"/>
  <c r="AG142" i="1"/>
  <c r="AE142" i="1"/>
  <c r="AD142" i="1"/>
  <c r="AC142" i="1"/>
  <c r="AB142" i="1"/>
  <c r="A142" i="1"/>
  <c r="AG141" i="1"/>
  <c r="AE141" i="1"/>
  <c r="AD141" i="1"/>
  <c r="AC141" i="1"/>
  <c r="AB141" i="1"/>
  <c r="A141" i="1"/>
  <c r="AG140" i="1"/>
  <c r="AE140" i="1"/>
  <c r="AD140" i="1"/>
  <c r="AC140" i="1"/>
  <c r="AB140" i="1"/>
  <c r="A140" i="1"/>
  <c r="AE139" i="1"/>
  <c r="AD139" i="1"/>
  <c r="AC139" i="1"/>
  <c r="AB139" i="1"/>
  <c r="A139" i="1"/>
  <c r="AG138" i="1"/>
  <c r="AE138" i="1"/>
  <c r="AD138" i="1"/>
  <c r="AC138" i="1"/>
  <c r="AB138" i="1"/>
  <c r="A138" i="1"/>
  <c r="AG137" i="1"/>
  <c r="AE137" i="1"/>
  <c r="AD137" i="1"/>
  <c r="AC137" i="1"/>
  <c r="AB137" i="1"/>
  <c r="A137" i="1"/>
  <c r="AG136" i="1"/>
  <c r="AE136" i="1"/>
  <c r="AD136" i="1"/>
  <c r="AC136" i="1"/>
  <c r="AB136" i="1"/>
  <c r="A136" i="1"/>
  <c r="AG135" i="1"/>
  <c r="AE135" i="1"/>
  <c r="AD135" i="1"/>
  <c r="AC135" i="1"/>
  <c r="AB135" i="1"/>
  <c r="A135" i="1"/>
  <c r="AG134" i="1"/>
  <c r="AE134" i="1"/>
  <c r="AD134" i="1"/>
  <c r="AC134" i="1"/>
  <c r="AB134" i="1"/>
  <c r="A134" i="1"/>
  <c r="AG133" i="1"/>
  <c r="AE133" i="1"/>
  <c r="AD133" i="1"/>
  <c r="AC133" i="1"/>
  <c r="AB133" i="1"/>
  <c r="A133" i="1"/>
  <c r="AG132" i="1"/>
  <c r="AE132" i="1"/>
  <c r="AD132" i="1"/>
  <c r="AC132" i="1"/>
  <c r="AB132" i="1"/>
  <c r="V132" i="1"/>
  <c r="Z132" i="1" s="1"/>
  <c r="Y132" i="1" s="1"/>
  <c r="A132" i="1"/>
  <c r="AG131" i="1"/>
  <c r="AE131" i="1"/>
  <c r="AD131" i="1"/>
  <c r="AC131" i="1"/>
  <c r="AB131" i="1"/>
  <c r="A131" i="1"/>
  <c r="AG130" i="1"/>
  <c r="AE130" i="1"/>
  <c r="AD130" i="1"/>
  <c r="AC130" i="1"/>
  <c r="AB130" i="1"/>
  <c r="V130" i="1"/>
  <c r="A130" i="1"/>
  <c r="AG129" i="1"/>
  <c r="AE129" i="1"/>
  <c r="AD129" i="1"/>
  <c r="AC129" i="1"/>
  <c r="AB129" i="1"/>
  <c r="A129" i="1"/>
  <c r="AG128" i="1"/>
  <c r="AE128" i="1"/>
  <c r="AD128" i="1"/>
  <c r="AC128" i="1"/>
  <c r="AB128" i="1"/>
  <c r="A128" i="1"/>
  <c r="AG127" i="1"/>
  <c r="AE127" i="1"/>
  <c r="AD127" i="1"/>
  <c r="AC127" i="1"/>
  <c r="AB127" i="1"/>
  <c r="A127" i="1"/>
  <c r="AG126" i="1"/>
  <c r="AE126" i="1"/>
  <c r="AD126" i="1"/>
  <c r="AC126" i="1"/>
  <c r="AB126" i="1"/>
  <c r="A126" i="1"/>
  <c r="AG125" i="1"/>
  <c r="AE125" i="1"/>
  <c r="AD125" i="1"/>
  <c r="AC125" i="1"/>
  <c r="AB125" i="1"/>
  <c r="V125" i="1"/>
  <c r="A125" i="1"/>
  <c r="AG124" i="1"/>
  <c r="AE124" i="1"/>
  <c r="AD124" i="1"/>
  <c r="AC124" i="1"/>
  <c r="AB124" i="1"/>
  <c r="A124" i="1"/>
  <c r="AG123" i="1"/>
  <c r="AE123" i="1"/>
  <c r="AD123" i="1"/>
  <c r="AC123" i="1"/>
  <c r="AB123" i="1"/>
  <c r="A123" i="1"/>
  <c r="AG122" i="1"/>
  <c r="AE122" i="1"/>
  <c r="AD122" i="1"/>
  <c r="AC122" i="1"/>
  <c r="AB122" i="1"/>
  <c r="A122" i="1"/>
  <c r="AG121" i="1"/>
  <c r="AE121" i="1"/>
  <c r="AD121" i="1"/>
  <c r="AC121" i="1"/>
  <c r="AB121" i="1"/>
  <c r="A121" i="1"/>
  <c r="AG120" i="1"/>
  <c r="AE120" i="1"/>
  <c r="AD120" i="1"/>
  <c r="AC120" i="1"/>
  <c r="AB120" i="1"/>
  <c r="A120" i="1"/>
  <c r="AG119" i="1"/>
  <c r="AE119" i="1"/>
  <c r="AD119" i="1"/>
  <c r="AC119" i="1"/>
  <c r="AB119" i="1"/>
  <c r="A119" i="1"/>
  <c r="AG118" i="1"/>
  <c r="AE118" i="1"/>
  <c r="AD118" i="1"/>
  <c r="AC118" i="1"/>
  <c r="AB118" i="1"/>
  <c r="A118" i="1"/>
  <c r="AG117" i="1"/>
  <c r="AE117" i="1"/>
  <c r="AD117" i="1"/>
  <c r="AC117" i="1"/>
  <c r="AB117" i="1"/>
  <c r="A117" i="1"/>
  <c r="AG116" i="1"/>
  <c r="AE116" i="1"/>
  <c r="AD116" i="1"/>
  <c r="AC116" i="1"/>
  <c r="AB116" i="1"/>
  <c r="A116" i="1"/>
  <c r="AG115" i="1"/>
  <c r="AE115" i="1"/>
  <c r="AD115" i="1"/>
  <c r="AC115" i="1"/>
  <c r="AB115" i="1"/>
  <c r="A115" i="1"/>
  <c r="AG114" i="1"/>
  <c r="AE114" i="1"/>
  <c r="AD114" i="1"/>
  <c r="AC114" i="1"/>
  <c r="AB114" i="1"/>
  <c r="A114" i="1"/>
  <c r="AG113" i="1"/>
  <c r="AE113" i="1"/>
  <c r="AD113" i="1"/>
  <c r="AC113" i="1"/>
  <c r="AB113" i="1"/>
  <c r="A113" i="1"/>
  <c r="AG112" i="1"/>
  <c r="AE112" i="1"/>
  <c r="AD112" i="1"/>
  <c r="AC112" i="1"/>
  <c r="AB112" i="1"/>
  <c r="A112" i="1"/>
  <c r="AG111" i="1"/>
  <c r="AE111" i="1"/>
  <c r="AD111" i="1"/>
  <c r="AC111" i="1"/>
  <c r="AB111" i="1"/>
  <c r="A111" i="1"/>
  <c r="AG110" i="1"/>
  <c r="AE110" i="1"/>
  <c r="AD110" i="1"/>
  <c r="AC110" i="1"/>
  <c r="AB110" i="1"/>
  <c r="A110" i="1"/>
  <c r="AG109" i="1"/>
  <c r="AE109" i="1"/>
  <c r="AD109" i="1"/>
  <c r="AC109" i="1"/>
  <c r="AB109" i="1"/>
  <c r="A109" i="1"/>
  <c r="AG108" i="1"/>
  <c r="AE108" i="1"/>
  <c r="AD108" i="1"/>
  <c r="AC108" i="1"/>
  <c r="AB108" i="1"/>
  <c r="A108" i="1"/>
  <c r="AG107" i="1"/>
  <c r="AE107" i="1"/>
  <c r="AD107" i="1"/>
  <c r="AC107" i="1"/>
  <c r="AB107" i="1"/>
  <c r="A107" i="1"/>
  <c r="AG106" i="1"/>
  <c r="AE106" i="1"/>
  <c r="AD106" i="1"/>
  <c r="AC106" i="1"/>
  <c r="AB106" i="1"/>
  <c r="A106" i="1"/>
  <c r="AG105" i="1"/>
  <c r="AE105" i="1"/>
  <c r="AD105" i="1"/>
  <c r="AC105" i="1"/>
  <c r="AB105" i="1"/>
  <c r="A105" i="1"/>
  <c r="AG104" i="1"/>
  <c r="AE104" i="1"/>
  <c r="AD104" i="1"/>
  <c r="AC104" i="1"/>
  <c r="AB104" i="1"/>
  <c r="A104" i="1"/>
  <c r="AG103" i="1"/>
  <c r="AE103" i="1"/>
  <c r="AD103" i="1"/>
  <c r="AC103" i="1"/>
  <c r="AB103" i="1"/>
  <c r="A103" i="1"/>
  <c r="AG102" i="1"/>
  <c r="AE102" i="1"/>
  <c r="AD102" i="1"/>
  <c r="AC102" i="1"/>
  <c r="AB102" i="1"/>
  <c r="A102" i="1"/>
  <c r="AG101" i="1"/>
  <c r="AE101" i="1"/>
  <c r="AD101" i="1"/>
  <c r="AC101" i="1"/>
  <c r="AB101" i="1"/>
  <c r="A101" i="1"/>
  <c r="AG100" i="1"/>
  <c r="AE100" i="1"/>
  <c r="AD100" i="1"/>
  <c r="AC100" i="1"/>
  <c r="AB100" i="1"/>
  <c r="A100" i="1"/>
  <c r="AG99" i="1"/>
  <c r="AE99" i="1"/>
  <c r="AD99" i="1"/>
  <c r="AC99" i="1"/>
  <c r="AB99" i="1"/>
  <c r="A99" i="1"/>
  <c r="AG98" i="1"/>
  <c r="AE98" i="1"/>
  <c r="AD98" i="1"/>
  <c r="AC98" i="1"/>
  <c r="AB98" i="1"/>
  <c r="A98" i="1"/>
  <c r="AG97" i="1"/>
  <c r="AE97" i="1"/>
  <c r="AD97" i="1"/>
  <c r="AC97" i="1"/>
  <c r="AB97" i="1"/>
  <c r="A97" i="1"/>
  <c r="AG96" i="1"/>
  <c r="AE96" i="1"/>
  <c r="AD96" i="1"/>
  <c r="AC96" i="1"/>
  <c r="AB96" i="1"/>
  <c r="A96" i="1"/>
  <c r="AG95" i="1"/>
  <c r="AE95" i="1"/>
  <c r="AD95" i="1"/>
  <c r="AC95" i="1"/>
  <c r="AB95" i="1"/>
  <c r="A95" i="1"/>
  <c r="AG94" i="1"/>
  <c r="AE94" i="1"/>
  <c r="AD94" i="1"/>
  <c r="AC94" i="1"/>
  <c r="AB94" i="1"/>
  <c r="A94" i="1"/>
  <c r="AG93" i="1"/>
  <c r="AE93" i="1"/>
  <c r="AD93" i="1"/>
  <c r="AC93" i="1"/>
  <c r="AB93" i="1"/>
  <c r="A93" i="1"/>
  <c r="AG92" i="1"/>
  <c r="AE92" i="1"/>
  <c r="AD92" i="1"/>
  <c r="AC92" i="1"/>
  <c r="AB92" i="1"/>
  <c r="A92" i="1"/>
  <c r="AG91" i="1"/>
  <c r="AE91" i="1"/>
  <c r="AD91" i="1"/>
  <c r="AC91" i="1"/>
  <c r="AB91" i="1"/>
  <c r="A91" i="1"/>
  <c r="AG90" i="1"/>
  <c r="AE90" i="1"/>
  <c r="AD90" i="1"/>
  <c r="AC90" i="1"/>
  <c r="AB90" i="1"/>
  <c r="A90" i="1"/>
  <c r="AG89" i="1"/>
  <c r="AE89" i="1"/>
  <c r="AD89" i="1"/>
  <c r="AC89" i="1"/>
  <c r="AB89" i="1"/>
  <c r="A89" i="1"/>
  <c r="AG88" i="1"/>
  <c r="AE88" i="1"/>
  <c r="AD88" i="1"/>
  <c r="AC88" i="1"/>
  <c r="AB88" i="1"/>
  <c r="A87" i="1"/>
  <c r="AG87" i="1"/>
  <c r="AD87" i="1"/>
  <c r="AC87" i="1"/>
  <c r="AB87" i="1"/>
  <c r="A85" i="1"/>
  <c r="AG86" i="1"/>
  <c r="AE86" i="1"/>
  <c r="AD86" i="1"/>
  <c r="AC86" i="1"/>
  <c r="AB86" i="1"/>
  <c r="A86" i="1"/>
  <c r="AG85" i="1"/>
  <c r="AE85" i="1"/>
  <c r="AD85" i="1"/>
  <c r="AC85" i="1"/>
  <c r="AB85" i="1"/>
  <c r="A84" i="1"/>
  <c r="AG84" i="1"/>
  <c r="AE84" i="1"/>
  <c r="AD84" i="1"/>
  <c r="AC84" i="1"/>
  <c r="AB84" i="1"/>
  <c r="A83" i="1"/>
  <c r="AG83" i="1"/>
  <c r="AE83" i="1"/>
  <c r="AD83" i="1"/>
  <c r="AC83" i="1"/>
  <c r="AB83" i="1"/>
  <c r="A82" i="1"/>
  <c r="AG82" i="1"/>
  <c r="AE82" i="1"/>
  <c r="AD82" i="1"/>
  <c r="AC82" i="1"/>
  <c r="AB82" i="1"/>
  <c r="A81" i="1"/>
  <c r="AG81" i="1"/>
  <c r="AE81" i="1"/>
  <c r="AD81" i="1"/>
  <c r="AC81" i="1"/>
  <c r="AB81" i="1"/>
  <c r="A80" i="1"/>
  <c r="AG80" i="1"/>
  <c r="AE80" i="1"/>
  <c r="AD80" i="1"/>
  <c r="AC80" i="1"/>
  <c r="AB80" i="1"/>
  <c r="A79" i="1"/>
  <c r="AG79" i="1"/>
  <c r="AE79" i="1"/>
  <c r="AD79" i="1"/>
  <c r="AC79" i="1"/>
  <c r="AB79" i="1"/>
  <c r="A78" i="1"/>
  <c r="AG78" i="1"/>
  <c r="AE78" i="1"/>
  <c r="AD78" i="1"/>
  <c r="AC78" i="1"/>
  <c r="AB78" i="1"/>
  <c r="A77" i="1"/>
  <c r="AG77" i="1"/>
  <c r="AE77" i="1"/>
  <c r="AD77" i="1"/>
  <c r="AC77" i="1"/>
  <c r="AB77" i="1"/>
  <c r="A76" i="1"/>
  <c r="AG76" i="1"/>
  <c r="AE76" i="1"/>
  <c r="AD76" i="1"/>
  <c r="AC76" i="1"/>
  <c r="AB76" i="1"/>
  <c r="A75" i="1"/>
  <c r="AG75" i="1"/>
  <c r="AE75" i="1"/>
  <c r="AD75" i="1"/>
  <c r="AC75" i="1"/>
  <c r="AB75" i="1"/>
  <c r="A74" i="1"/>
  <c r="AG74" i="1"/>
  <c r="AE74" i="1"/>
  <c r="AD74" i="1"/>
  <c r="AC74" i="1"/>
  <c r="AB74" i="1"/>
  <c r="A73" i="1"/>
  <c r="AG73" i="1"/>
  <c r="AE73" i="1"/>
  <c r="AD73" i="1"/>
  <c r="AC73" i="1"/>
  <c r="AB73" i="1"/>
  <c r="A72" i="1"/>
  <c r="AG72" i="1"/>
  <c r="AE72" i="1"/>
  <c r="AD72" i="1"/>
  <c r="AC72" i="1"/>
  <c r="AB72" i="1"/>
  <c r="A71" i="1"/>
  <c r="AG71" i="1"/>
  <c r="AE71" i="1"/>
  <c r="AD71" i="1"/>
  <c r="AC71" i="1"/>
  <c r="AB71" i="1"/>
  <c r="A70" i="1"/>
  <c r="AG70" i="1"/>
  <c r="AE70" i="1"/>
  <c r="AD70" i="1"/>
  <c r="AC70" i="1"/>
  <c r="AB70" i="1"/>
  <c r="A69" i="1"/>
  <c r="AG69" i="1"/>
  <c r="AE69" i="1"/>
  <c r="AD69" i="1"/>
  <c r="AC69" i="1"/>
  <c r="AB69" i="1"/>
  <c r="A68" i="1"/>
  <c r="AG68" i="1"/>
  <c r="AE68" i="1"/>
  <c r="AD68" i="1"/>
  <c r="AC68" i="1"/>
  <c r="AB68" i="1"/>
  <c r="A67" i="1"/>
  <c r="AG67" i="1"/>
  <c r="AE67" i="1"/>
  <c r="AD67" i="1"/>
  <c r="AC67" i="1"/>
  <c r="AB67" i="1"/>
  <c r="A66" i="1"/>
  <c r="AG66" i="1"/>
  <c r="AE66" i="1"/>
  <c r="AD66" i="1"/>
  <c r="AC66" i="1"/>
  <c r="AB66" i="1"/>
  <c r="A65" i="1"/>
  <c r="AG65" i="1"/>
  <c r="AE65" i="1"/>
  <c r="AD65" i="1"/>
  <c r="AC65" i="1"/>
  <c r="AB65" i="1"/>
  <c r="A64" i="1"/>
  <c r="AG64" i="1"/>
  <c r="AE64" i="1"/>
  <c r="AD64" i="1"/>
  <c r="AC64" i="1"/>
  <c r="AB64" i="1"/>
  <c r="A63" i="1"/>
  <c r="AG63" i="1"/>
  <c r="AE63" i="1"/>
  <c r="AD63" i="1"/>
  <c r="AC63" i="1"/>
  <c r="AB63" i="1"/>
  <c r="A62" i="1"/>
  <c r="AG62" i="1"/>
  <c r="AE62" i="1"/>
  <c r="AD62" i="1"/>
  <c r="AC62" i="1"/>
  <c r="AB62" i="1"/>
  <c r="A61" i="1"/>
  <c r="AG61" i="1"/>
  <c r="AE61" i="1"/>
  <c r="AD61" i="1"/>
  <c r="AC61" i="1"/>
  <c r="AB61" i="1"/>
  <c r="A60" i="1"/>
  <c r="AG60" i="1"/>
  <c r="AE60" i="1"/>
  <c r="AD60" i="1"/>
  <c r="AC60" i="1"/>
  <c r="AB60" i="1"/>
  <c r="A59" i="1"/>
  <c r="AG59" i="1"/>
  <c r="AE59" i="1"/>
  <c r="AD59" i="1"/>
  <c r="AC59" i="1"/>
  <c r="AB59" i="1"/>
  <c r="A58" i="1"/>
  <c r="AG58" i="1"/>
  <c r="AE58" i="1"/>
  <c r="AD58" i="1"/>
  <c r="AC58" i="1"/>
  <c r="AB58" i="1"/>
  <c r="A57" i="1"/>
  <c r="AG57" i="1"/>
  <c r="AE57" i="1"/>
  <c r="AD57" i="1"/>
  <c r="AC57" i="1"/>
  <c r="AB57" i="1"/>
  <c r="A56" i="1"/>
  <c r="AG56" i="1"/>
  <c r="AE56" i="1"/>
  <c r="AD56" i="1"/>
  <c r="AC56" i="1"/>
  <c r="AB56" i="1"/>
  <c r="A55" i="1"/>
  <c r="AG55" i="1"/>
  <c r="AE55" i="1"/>
  <c r="AD55" i="1"/>
  <c r="AC55" i="1"/>
  <c r="AB55" i="1"/>
  <c r="A54" i="1"/>
  <c r="AG54" i="1"/>
  <c r="AE54" i="1"/>
  <c r="AD54" i="1"/>
  <c r="AC54" i="1"/>
  <c r="AB54" i="1"/>
  <c r="A53" i="1"/>
  <c r="AG53" i="1"/>
  <c r="AE53" i="1"/>
  <c r="AD53" i="1"/>
  <c r="AC53" i="1"/>
  <c r="AB53" i="1"/>
  <c r="A52" i="1"/>
  <c r="AG52" i="1"/>
  <c r="AE52" i="1"/>
  <c r="AD52" i="1"/>
  <c r="AC52" i="1"/>
  <c r="AB52" i="1"/>
  <c r="A51" i="1"/>
  <c r="AG51" i="1"/>
  <c r="AE51" i="1"/>
  <c r="AD51" i="1"/>
  <c r="AC51" i="1"/>
  <c r="AB51" i="1"/>
  <c r="A50" i="1"/>
  <c r="AG50" i="1"/>
  <c r="AE50" i="1"/>
  <c r="AD50" i="1"/>
  <c r="AC50" i="1"/>
  <c r="AB50" i="1"/>
  <c r="A49" i="1"/>
  <c r="AG49" i="1"/>
  <c r="AE49" i="1"/>
  <c r="AD49" i="1"/>
  <c r="AC49" i="1"/>
  <c r="AB49" i="1"/>
  <c r="A48" i="1"/>
  <c r="AG48" i="1"/>
  <c r="AE48" i="1"/>
  <c r="AD48" i="1"/>
  <c r="AC48" i="1"/>
  <c r="AB48" i="1"/>
  <c r="A47" i="1"/>
  <c r="AG47" i="1"/>
  <c r="AE47" i="1"/>
  <c r="AD47" i="1"/>
  <c r="AC47" i="1"/>
  <c r="AB47" i="1"/>
  <c r="A46" i="1"/>
  <c r="AG46" i="1"/>
  <c r="AE46" i="1"/>
  <c r="AD46" i="1"/>
  <c r="AC46" i="1"/>
  <c r="AB46" i="1"/>
  <c r="A45" i="1"/>
  <c r="AG45" i="1"/>
  <c r="AE45" i="1"/>
  <c r="AD45" i="1"/>
  <c r="AC45" i="1"/>
  <c r="AB45" i="1"/>
  <c r="A44" i="1"/>
  <c r="AG44" i="1"/>
  <c r="AE44" i="1"/>
  <c r="AD44" i="1"/>
  <c r="AC44" i="1"/>
  <c r="AB44" i="1"/>
  <c r="A43" i="1"/>
  <c r="AG43" i="1"/>
  <c r="AE43" i="1"/>
  <c r="AD43" i="1"/>
  <c r="AC43" i="1"/>
  <c r="AB43" i="1"/>
  <c r="A42" i="1"/>
  <c r="AG42" i="1"/>
  <c r="AE42" i="1"/>
  <c r="AD42" i="1"/>
  <c r="AC42" i="1"/>
  <c r="AB42" i="1"/>
  <c r="A41" i="1"/>
  <c r="AG41" i="1"/>
  <c r="AE41" i="1"/>
  <c r="AD41" i="1"/>
  <c r="AC41" i="1"/>
  <c r="AB41" i="1"/>
  <c r="A40" i="1"/>
  <c r="AG40" i="1"/>
  <c r="AE40" i="1"/>
  <c r="AD40" i="1"/>
  <c r="AC40" i="1"/>
  <c r="AB40" i="1"/>
  <c r="A39" i="1"/>
  <c r="AG39" i="1"/>
  <c r="AE39" i="1"/>
  <c r="AD39" i="1"/>
  <c r="AC39" i="1"/>
  <c r="AB39" i="1"/>
  <c r="A38" i="1"/>
  <c r="AG38" i="1"/>
  <c r="AE38" i="1"/>
  <c r="AD38" i="1"/>
  <c r="AC38" i="1"/>
  <c r="AB38" i="1"/>
  <c r="A37" i="1"/>
  <c r="AG37" i="1"/>
  <c r="AE37" i="1"/>
  <c r="AD37" i="1"/>
  <c r="AC37" i="1"/>
  <c r="AB37" i="1"/>
  <c r="A36" i="1"/>
  <c r="AG36" i="1"/>
  <c r="AE36" i="1"/>
  <c r="AD36" i="1"/>
  <c r="AC36" i="1"/>
  <c r="AB36" i="1"/>
  <c r="A35" i="1"/>
  <c r="AG35" i="1"/>
  <c r="AE35" i="1"/>
  <c r="AD35" i="1"/>
  <c r="AC35" i="1"/>
  <c r="AB35" i="1"/>
  <c r="A34" i="1"/>
  <c r="AG34" i="1"/>
  <c r="AE34" i="1"/>
  <c r="AD34" i="1"/>
  <c r="AC34" i="1"/>
  <c r="AB34" i="1"/>
  <c r="A33" i="1"/>
  <c r="AG33" i="1"/>
  <c r="AE33" i="1"/>
  <c r="AD33" i="1"/>
  <c r="AC33" i="1"/>
  <c r="AB33" i="1"/>
  <c r="A32" i="1"/>
  <c r="AG32" i="1"/>
  <c r="AE32" i="1"/>
  <c r="AD32" i="1"/>
  <c r="AC32" i="1"/>
  <c r="AB32" i="1"/>
  <c r="A31" i="1"/>
  <c r="AG31" i="1"/>
  <c r="AE31" i="1"/>
  <c r="AD31" i="1"/>
  <c r="AC31" i="1"/>
  <c r="AB31" i="1"/>
  <c r="A30" i="1"/>
  <c r="AG30" i="1"/>
  <c r="AE30" i="1"/>
  <c r="AD30" i="1"/>
  <c r="AC30" i="1"/>
  <c r="AB30" i="1"/>
  <c r="A29" i="1"/>
  <c r="AG29" i="1"/>
  <c r="AE29" i="1"/>
  <c r="AD29" i="1"/>
  <c r="AC29" i="1"/>
  <c r="AB29" i="1"/>
  <c r="A28" i="1"/>
  <c r="AG28" i="1"/>
  <c r="AE28" i="1"/>
  <c r="AD28" i="1"/>
  <c r="AC28" i="1"/>
  <c r="AB28" i="1"/>
  <c r="A27" i="1"/>
  <c r="AG27" i="1"/>
  <c r="AE27" i="1"/>
  <c r="AD27" i="1"/>
  <c r="AC27" i="1"/>
  <c r="AB27" i="1"/>
  <c r="A26" i="1"/>
  <c r="AG26" i="1"/>
  <c r="AE26" i="1"/>
  <c r="AD26" i="1"/>
  <c r="AC26" i="1"/>
  <c r="AB26" i="1"/>
  <c r="A25" i="1"/>
  <c r="AG25" i="1"/>
  <c r="AE25" i="1"/>
  <c r="AD25" i="1"/>
  <c r="AC25" i="1"/>
  <c r="AB25" i="1"/>
  <c r="X25" i="1" s="1"/>
  <c r="V25" i="1" s="1"/>
  <c r="A24" i="1"/>
  <c r="AG24" i="1"/>
  <c r="AE24" i="1"/>
  <c r="AD24" i="1"/>
  <c r="AC24" i="1"/>
  <c r="AB24" i="1"/>
  <c r="A23" i="1"/>
  <c r="AG23" i="1"/>
  <c r="AE23" i="1"/>
  <c r="AD23" i="1"/>
  <c r="AC23" i="1"/>
  <c r="AB23" i="1"/>
  <c r="A22" i="1"/>
  <c r="AG22" i="1"/>
  <c r="AE22" i="1"/>
  <c r="AD22" i="1"/>
  <c r="AC22" i="1"/>
  <c r="AB22" i="1"/>
  <c r="A21" i="1"/>
  <c r="AG21" i="1"/>
  <c r="AE21" i="1"/>
  <c r="AD21" i="1"/>
  <c r="AC21" i="1"/>
  <c r="AB21" i="1"/>
  <c r="A20" i="1"/>
  <c r="AG20" i="1"/>
  <c r="AE20" i="1"/>
  <c r="AD20" i="1"/>
  <c r="AC20" i="1"/>
  <c r="AB20" i="1"/>
  <c r="A19" i="1"/>
  <c r="AG19" i="1"/>
  <c r="AE19" i="1"/>
  <c r="AD19" i="1"/>
  <c r="AC19" i="1"/>
  <c r="AB19" i="1"/>
  <c r="A18" i="1"/>
  <c r="AG18" i="1"/>
  <c r="AE18" i="1"/>
  <c r="AD18" i="1"/>
  <c r="AC18" i="1"/>
  <c r="AB18" i="1"/>
  <c r="Y17" i="1"/>
  <c r="A17" i="1"/>
  <c r="AG17" i="1"/>
  <c r="AE17" i="1"/>
  <c r="AD17" i="1"/>
  <c r="AC17" i="1"/>
  <c r="AB17" i="1"/>
  <c r="A16" i="1"/>
  <c r="AG16" i="1"/>
  <c r="AE16" i="1"/>
  <c r="AD16" i="1"/>
  <c r="AC16" i="1"/>
  <c r="AB16" i="1"/>
  <c r="V15" i="1"/>
  <c r="W15" i="1" s="1"/>
  <c r="A15" i="1"/>
  <c r="AG15" i="1"/>
  <c r="AE15" i="1"/>
  <c r="AD15" i="1"/>
  <c r="AC15" i="1"/>
  <c r="AB15" i="1"/>
  <c r="A14" i="1"/>
  <c r="AG14" i="1"/>
  <c r="AE14" i="1"/>
  <c r="AD14" i="1"/>
  <c r="AC14" i="1"/>
  <c r="AB14" i="1"/>
  <c r="A13" i="1"/>
  <c r="AG13" i="1"/>
  <c r="AE13" i="1"/>
  <c r="AD13" i="1"/>
  <c r="AC13" i="1"/>
  <c r="AB13" i="1"/>
  <c r="A88" i="1"/>
  <c r="AG12" i="1"/>
  <c r="AE12" i="1"/>
  <c r="AD12" i="1"/>
  <c r="AC12" i="1"/>
  <c r="AB12" i="1"/>
  <c r="A12" i="1"/>
  <c r="A190" i="1"/>
  <c r="AG11" i="1"/>
  <c r="AE11" i="1"/>
  <c r="AD11" i="1"/>
  <c r="AC11" i="1"/>
  <c r="AB11" i="1"/>
  <c r="A11" i="1"/>
  <c r="AG10" i="1"/>
  <c r="AE10" i="1"/>
  <c r="AD10" i="1"/>
  <c r="AC10" i="1"/>
  <c r="AB10" i="1"/>
  <c r="A10" i="1"/>
  <c r="AG9" i="1"/>
  <c r="AE9" i="1"/>
  <c r="AD9" i="1"/>
  <c r="AC9" i="1"/>
  <c r="AB9" i="1"/>
  <c r="A9" i="1"/>
  <c r="AG8" i="1"/>
  <c r="AE8" i="1"/>
  <c r="AD8" i="1"/>
  <c r="AC8" i="1"/>
  <c r="AB8" i="1"/>
  <c r="A8" i="1"/>
  <c r="AG7" i="1"/>
  <c r="AE7" i="1"/>
  <c r="AD7" i="1"/>
  <c r="AC7" i="1"/>
  <c r="AB7" i="1"/>
  <c r="A7" i="1"/>
  <c r="AG6" i="1"/>
  <c r="AD6" i="1"/>
  <c r="AC6" i="1"/>
  <c r="AB6" i="1"/>
  <c r="A6" i="1"/>
  <c r="AG5" i="1"/>
  <c r="AE5" i="1"/>
  <c r="AD5" i="1"/>
  <c r="AC5" i="1"/>
  <c r="AB5" i="1"/>
  <c r="A5" i="1"/>
  <c r="AG4" i="1"/>
  <c r="AE4" i="1"/>
  <c r="AD4" i="1"/>
  <c r="AC4" i="1"/>
  <c r="AB4" i="1"/>
  <c r="A4" i="1"/>
  <c r="AG3" i="1"/>
  <c r="AE3" i="1"/>
  <c r="AD3" i="1"/>
  <c r="AC3" i="1"/>
  <c r="AB3" i="1"/>
  <c r="A3" i="1"/>
  <c r="AG1" i="1"/>
  <c r="AE1" i="1"/>
  <c r="AD1" i="1"/>
  <c r="AC1" i="1"/>
  <c r="AB1" i="1"/>
  <c r="X274" i="1" l="1"/>
  <c r="V274" i="1" s="1"/>
  <c r="X353" i="1"/>
  <c r="V353" i="1" s="1"/>
  <c r="X458" i="1"/>
  <c r="V458" i="1" s="1"/>
  <c r="X489" i="1"/>
  <c r="V489" i="1" s="1"/>
  <c r="X256" i="1"/>
  <c r="V256" i="1" s="1"/>
  <c r="X475" i="1"/>
  <c r="V475" i="1" s="1"/>
  <c r="Z475" i="1" s="1"/>
  <c r="Y475" i="1" s="1"/>
  <c r="X238" i="1"/>
  <c r="V238" i="1" s="1"/>
  <c r="X258" i="1"/>
  <c r="V258" i="1" s="1"/>
  <c r="W258" i="1" s="1"/>
  <c r="X267" i="1"/>
  <c r="V267" i="1" s="1"/>
  <c r="W267" i="1" s="1"/>
  <c r="X271" i="1"/>
  <c r="V271" i="1" s="1"/>
  <c r="W271" i="1" s="1"/>
  <c r="X315" i="1"/>
  <c r="V315" i="1" s="1"/>
  <c r="X483" i="1"/>
  <c r="V483" i="1" s="1"/>
  <c r="X487" i="1"/>
  <c r="V487" i="1" s="1"/>
  <c r="AA1" i="1"/>
  <c r="X40" i="1"/>
  <c r="V40" i="1" s="1"/>
  <c r="X188" i="1"/>
  <c r="V188" i="1" s="1"/>
  <c r="W188" i="1" s="1"/>
  <c r="X222" i="1"/>
  <c r="V222" i="1" s="1"/>
  <c r="Z222" i="1" s="1"/>
  <c r="Y222" i="1" s="1"/>
  <c r="X82" i="1"/>
  <c r="V82" i="1" s="1"/>
  <c r="X136" i="1"/>
  <c r="V136" i="1" s="1"/>
  <c r="X172" i="1"/>
  <c r="V172" i="1" s="1"/>
  <c r="X348" i="1"/>
  <c r="V348" i="1" s="1"/>
  <c r="X357" i="1"/>
  <c r="V357" i="1" s="1"/>
  <c r="X360" i="1"/>
  <c r="V360" i="1" s="1"/>
  <c r="Z360" i="1" s="1"/>
  <c r="Y360" i="1" s="1"/>
  <c r="X361" i="1"/>
  <c r="V361" i="1" s="1"/>
  <c r="Z361" i="1" s="1"/>
  <c r="Y361" i="1" s="1"/>
  <c r="X365" i="1"/>
  <c r="V365" i="1" s="1"/>
  <c r="X368" i="1"/>
  <c r="V368" i="1" s="1"/>
  <c r="Z368" i="1" s="1"/>
  <c r="Y368" i="1" s="1"/>
  <c r="X369" i="1"/>
  <c r="V369" i="1" s="1"/>
  <c r="X373" i="1"/>
  <c r="V373" i="1" s="1"/>
  <c r="X376" i="1"/>
  <c r="V376" i="1" s="1"/>
  <c r="Z376" i="1" s="1"/>
  <c r="Y376" i="1" s="1"/>
  <c r="X384" i="1"/>
  <c r="V384" i="1" s="1"/>
  <c r="X388" i="1"/>
  <c r="V388" i="1" s="1"/>
  <c r="X394" i="1"/>
  <c r="V394" i="1" s="1"/>
  <c r="W394" i="1" s="1"/>
  <c r="X21" i="1"/>
  <c r="V21" i="1" s="1"/>
  <c r="X66" i="1"/>
  <c r="V66" i="1" s="1"/>
  <c r="X131" i="1"/>
  <c r="V131" i="1" s="1"/>
  <c r="W131" i="1" s="1"/>
  <c r="X351" i="1"/>
  <c r="V351" i="1" s="1"/>
  <c r="X380" i="1"/>
  <c r="V380" i="1" s="1"/>
  <c r="W380" i="1" s="1"/>
  <c r="X277" i="1"/>
  <c r="V277" i="1" s="1"/>
  <c r="X289" i="1"/>
  <c r="V289" i="1" s="1"/>
  <c r="X305" i="1"/>
  <c r="V305" i="1" s="1"/>
  <c r="W305" i="1" s="1"/>
  <c r="X337" i="1"/>
  <c r="V337" i="1" s="1"/>
  <c r="X345" i="1"/>
  <c r="V345" i="1" s="1"/>
  <c r="X516" i="1"/>
  <c r="V516" i="1" s="1"/>
  <c r="W516" i="1" s="1"/>
  <c r="X534" i="1"/>
  <c r="V534" i="1" s="1"/>
  <c r="X12" i="1"/>
  <c r="V12" i="1" s="1"/>
  <c r="X24" i="1"/>
  <c r="V24" i="1" s="1"/>
  <c r="X74" i="1"/>
  <c r="V74" i="1" s="1"/>
  <c r="X152" i="1"/>
  <c r="V152" i="1" s="1"/>
  <c r="Z152" i="1" s="1"/>
  <c r="Y152" i="1" s="1"/>
  <c r="X155" i="1"/>
  <c r="V155" i="1" s="1"/>
  <c r="Z155" i="1" s="1"/>
  <c r="Y155" i="1" s="1"/>
  <c r="X160" i="1"/>
  <c r="V160" i="1" s="1"/>
  <c r="X164" i="1"/>
  <c r="V164" i="1" s="1"/>
  <c r="W164" i="1" s="1"/>
  <c r="X176" i="1"/>
  <c r="V176" i="1" s="1"/>
  <c r="X307" i="1"/>
  <c r="V307" i="1" s="1"/>
  <c r="X456" i="1"/>
  <c r="V456" i="1" s="1"/>
  <c r="X482" i="1"/>
  <c r="V482" i="1" s="1"/>
  <c r="X500" i="1"/>
  <c r="V500" i="1" s="1"/>
  <c r="W500" i="1" s="1"/>
  <c r="X504" i="1"/>
  <c r="V504" i="1" s="1"/>
  <c r="W504" i="1" s="1"/>
  <c r="X520" i="1"/>
  <c r="V520" i="1" s="1"/>
  <c r="W520" i="1" s="1"/>
  <c r="X530" i="1"/>
  <c r="V530" i="1" s="1"/>
  <c r="Z530" i="1" s="1"/>
  <c r="X532" i="1"/>
  <c r="V532" i="1" s="1"/>
  <c r="W532" i="1" s="1"/>
  <c r="X32" i="1"/>
  <c r="V32" i="1" s="1"/>
  <c r="X37" i="1"/>
  <c r="V37" i="1" s="1"/>
  <c r="X139" i="1"/>
  <c r="V139" i="1" s="1"/>
  <c r="W139" i="1" s="1"/>
  <c r="X183" i="1"/>
  <c r="V183" i="1" s="1"/>
  <c r="Z183" i="1" s="1"/>
  <c r="Y183" i="1" s="1"/>
  <c r="X187" i="1"/>
  <c r="V187" i="1" s="1"/>
  <c r="Z187" i="1" s="1"/>
  <c r="Y187" i="1" s="1"/>
  <c r="X207" i="1"/>
  <c r="V207" i="1" s="1"/>
  <c r="X399" i="1"/>
  <c r="V399" i="1" s="1"/>
  <c r="X404" i="1"/>
  <c r="V404" i="1" s="1"/>
  <c r="X499" i="1"/>
  <c r="V499" i="1" s="1"/>
  <c r="X506" i="1"/>
  <c r="V506" i="1" s="1"/>
  <c r="X508" i="1"/>
  <c r="V508" i="1" s="1"/>
  <c r="X524" i="1"/>
  <c r="V524" i="1" s="1"/>
  <c r="W524" i="1" s="1"/>
  <c r="X536" i="1"/>
  <c r="V536" i="1" s="1"/>
  <c r="W536" i="1" s="1"/>
  <c r="X168" i="1"/>
  <c r="V168" i="1" s="1"/>
  <c r="X261" i="1"/>
  <c r="V261" i="1" s="1"/>
  <c r="X320" i="1"/>
  <c r="V320" i="1" s="1"/>
  <c r="X382" i="1"/>
  <c r="V382" i="1" s="1"/>
  <c r="X387" i="1"/>
  <c r="V387" i="1" s="1"/>
  <c r="X390" i="1"/>
  <c r="V390" i="1" s="1"/>
  <c r="X415" i="1"/>
  <c r="V415" i="1" s="1"/>
  <c r="W415" i="1" s="1"/>
  <c r="X419" i="1"/>
  <c r="V419" i="1" s="1"/>
  <c r="X423" i="1"/>
  <c r="V423" i="1" s="1"/>
  <c r="X427" i="1"/>
  <c r="V427" i="1" s="1"/>
  <c r="X431" i="1"/>
  <c r="V431" i="1" s="1"/>
  <c r="X435" i="1"/>
  <c r="V435" i="1" s="1"/>
  <c r="X439" i="1"/>
  <c r="V439" i="1" s="1"/>
  <c r="X443" i="1"/>
  <c r="V443" i="1" s="1"/>
  <c r="X447" i="1"/>
  <c r="V447" i="1" s="1"/>
  <c r="Z447" i="1" s="1"/>
  <c r="Y447" i="1" s="1"/>
  <c r="X451" i="1"/>
  <c r="V451" i="1" s="1"/>
  <c r="X459" i="1"/>
  <c r="V459" i="1" s="1"/>
  <c r="Z459" i="1" s="1"/>
  <c r="Y459" i="1" s="1"/>
  <c r="X481" i="1"/>
  <c r="V481" i="1" s="1"/>
  <c r="X502" i="1"/>
  <c r="V502" i="1" s="1"/>
  <c r="X528" i="1"/>
  <c r="V528" i="1" s="1"/>
  <c r="AC540" i="1"/>
  <c r="AG540" i="1"/>
  <c r="X76" i="1"/>
  <c r="V76" i="1" s="1"/>
  <c r="Z76" i="1" s="1"/>
  <c r="Y76" i="1" s="1"/>
  <c r="X142" i="1"/>
  <c r="V142" i="1" s="1"/>
  <c r="W142" i="1" s="1"/>
  <c r="X182" i="1"/>
  <c r="V182" i="1" s="1"/>
  <c r="W182" i="1" s="1"/>
  <c r="X200" i="1"/>
  <c r="V200" i="1" s="1"/>
  <c r="X212" i="1"/>
  <c r="V212" i="1" s="1"/>
  <c r="W212" i="1" s="1"/>
  <c r="X221" i="1"/>
  <c r="V221" i="1" s="1"/>
  <c r="W221" i="1" s="1"/>
  <c r="X269" i="1"/>
  <c r="V269" i="1" s="1"/>
  <c r="W269" i="1" s="1"/>
  <c r="X410" i="1"/>
  <c r="V410" i="1" s="1"/>
  <c r="X411" i="1"/>
  <c r="V411" i="1" s="1"/>
  <c r="W411" i="1" s="1"/>
  <c r="X485" i="1"/>
  <c r="V485" i="1" s="1"/>
  <c r="X510" i="1"/>
  <c r="V510" i="1" s="1"/>
  <c r="X522" i="1"/>
  <c r="V522" i="1" s="1"/>
  <c r="X64" i="1"/>
  <c r="V64" i="1" s="1"/>
  <c r="X72" i="1"/>
  <c r="V72" i="1" s="1"/>
  <c r="X75" i="1"/>
  <c r="V75" i="1" s="1"/>
  <c r="Z75" i="1" s="1"/>
  <c r="Y75" i="1" s="1"/>
  <c r="X154" i="1"/>
  <c r="V154" i="1" s="1"/>
  <c r="X158" i="1"/>
  <c r="V158" i="1" s="1"/>
  <c r="W158" i="1" s="1"/>
  <c r="X161" i="1"/>
  <c r="V161" i="1" s="1"/>
  <c r="W161" i="1" s="1"/>
  <c r="X178" i="1"/>
  <c r="V178" i="1" s="1"/>
  <c r="Z178" i="1" s="1"/>
  <c r="Y178" i="1" s="1"/>
  <c r="X193" i="1"/>
  <c r="V193" i="1" s="1"/>
  <c r="Z193" i="1" s="1"/>
  <c r="Y193" i="1" s="1"/>
  <c r="X336" i="1"/>
  <c r="V336" i="1" s="1"/>
  <c r="Z336" i="1" s="1"/>
  <c r="Y336" i="1" s="1"/>
  <c r="X341" i="1"/>
  <c r="V341" i="1" s="1"/>
  <c r="X378" i="1"/>
  <c r="V378" i="1" s="1"/>
  <c r="X455" i="1"/>
  <c r="V455" i="1" s="1"/>
  <c r="Z455" i="1" s="1"/>
  <c r="Y455" i="1" s="1"/>
  <c r="X494" i="1"/>
  <c r="V494" i="1" s="1"/>
  <c r="Z494" i="1" s="1"/>
  <c r="Y494" i="1" s="1"/>
  <c r="X514" i="1"/>
  <c r="V514" i="1" s="1"/>
  <c r="W514" i="1" s="1"/>
  <c r="X527" i="1"/>
  <c r="V527" i="1" s="1"/>
  <c r="X531" i="1"/>
  <c r="V531" i="1" s="1"/>
  <c r="X84" i="1"/>
  <c r="V84" i="1" s="1"/>
  <c r="X177" i="1"/>
  <c r="V177" i="1" s="1"/>
  <c r="Z177" i="1" s="1"/>
  <c r="Y177" i="1" s="1"/>
  <c r="X219" i="1"/>
  <c r="V219" i="1" s="1"/>
  <c r="X313" i="1"/>
  <c r="V313" i="1" s="1"/>
  <c r="X319" i="1"/>
  <c r="V319" i="1" s="1"/>
  <c r="W319" i="1" s="1"/>
  <c r="X339" i="1"/>
  <c r="V339" i="1" s="1"/>
  <c r="X343" i="1"/>
  <c r="V343" i="1" s="1"/>
  <c r="X349" i="1"/>
  <c r="V349" i="1" s="1"/>
  <c r="X401" i="1"/>
  <c r="V401" i="1" s="1"/>
  <c r="X7" i="1"/>
  <c r="V7" i="1" s="1"/>
  <c r="X88" i="1"/>
  <c r="V88" i="1" s="1"/>
  <c r="X18" i="1"/>
  <c r="V18" i="1" s="1"/>
  <c r="X23" i="1"/>
  <c r="V23" i="1" s="1"/>
  <c r="W23" i="1" s="1"/>
  <c r="X140" i="1"/>
  <c r="V140" i="1" s="1"/>
  <c r="Z140" i="1" s="1"/>
  <c r="Y140" i="1" s="1"/>
  <c r="X144" i="1"/>
  <c r="V144" i="1" s="1"/>
  <c r="X190" i="1"/>
  <c r="V190" i="1" s="1"/>
  <c r="X218" i="1"/>
  <c r="V218" i="1" s="1"/>
  <c r="W218" i="1" s="1"/>
  <c r="X314" i="1"/>
  <c r="V314" i="1" s="1"/>
  <c r="W314" i="1" s="1"/>
  <c r="X318" i="1"/>
  <c r="V318" i="1" s="1"/>
  <c r="W318" i="1" s="1"/>
  <c r="X417" i="1"/>
  <c r="V417" i="1" s="1"/>
  <c r="X421" i="1"/>
  <c r="V421" i="1" s="1"/>
  <c r="Z421" i="1" s="1"/>
  <c r="Y421" i="1" s="1"/>
  <c r="X425" i="1"/>
  <c r="V425" i="1" s="1"/>
  <c r="X429" i="1"/>
  <c r="V429" i="1" s="1"/>
  <c r="X433" i="1"/>
  <c r="V433" i="1" s="1"/>
  <c r="X437" i="1"/>
  <c r="V437" i="1" s="1"/>
  <c r="X441" i="1"/>
  <c r="V441" i="1" s="1"/>
  <c r="X445" i="1"/>
  <c r="V445" i="1" s="1"/>
  <c r="X449" i="1"/>
  <c r="V449" i="1" s="1"/>
  <c r="X470" i="1"/>
  <c r="V470" i="1" s="1"/>
  <c r="Z470" i="1" s="1"/>
  <c r="Y470" i="1" s="1"/>
  <c r="X491" i="1"/>
  <c r="V491" i="1" s="1"/>
  <c r="X492" i="1"/>
  <c r="V492" i="1" s="1"/>
  <c r="X496" i="1"/>
  <c r="V496" i="1" s="1"/>
  <c r="W496" i="1" s="1"/>
  <c r="X513" i="1"/>
  <c r="V513" i="1" s="1"/>
  <c r="X518" i="1"/>
  <c r="V518" i="1" s="1"/>
  <c r="X6" i="1"/>
  <c r="V6" i="1" s="1"/>
  <c r="X33" i="1"/>
  <c r="V33" i="1" s="1"/>
  <c r="X35" i="1"/>
  <c r="V35" i="1" s="1"/>
  <c r="W35" i="1" s="1"/>
  <c r="X43" i="1"/>
  <c r="V43" i="1" s="1"/>
  <c r="X47" i="1"/>
  <c r="V47" i="1" s="1"/>
  <c r="X51" i="1"/>
  <c r="V51" i="1" s="1"/>
  <c r="X55" i="1"/>
  <c r="V55" i="1" s="1"/>
  <c r="W144" i="1"/>
  <c r="Z144" i="1"/>
  <c r="Y144" i="1" s="1"/>
  <c r="X216" i="1"/>
  <c r="V216" i="1" s="1"/>
  <c r="Z482" i="1"/>
  <c r="Y482" i="1" s="1"/>
  <c r="W482" i="1"/>
  <c r="X13" i="1"/>
  <c r="V13" i="1" s="1"/>
  <c r="X30" i="1"/>
  <c r="V30" i="1" s="1"/>
  <c r="W30" i="1" s="1"/>
  <c r="X62" i="1"/>
  <c r="V62" i="1" s="1"/>
  <c r="X65" i="1"/>
  <c r="V65" i="1" s="1"/>
  <c r="Z65" i="1" s="1"/>
  <c r="Y65" i="1" s="1"/>
  <c r="X69" i="1"/>
  <c r="V69" i="1" s="1"/>
  <c r="W508" i="1"/>
  <c r="AA508" i="1" s="1"/>
  <c r="Z508" i="1"/>
  <c r="Y508" i="1" s="1"/>
  <c r="Z125" i="1"/>
  <c r="Y125" i="1" s="1"/>
  <c r="W125" i="1"/>
  <c r="W152" i="1"/>
  <c r="Z172" i="1"/>
  <c r="Y172" i="1" s="1"/>
  <c r="W172" i="1"/>
  <c r="W502" i="1"/>
  <c r="Z502" i="1"/>
  <c r="Y502" i="1" s="1"/>
  <c r="W528" i="1"/>
  <c r="Z528" i="1"/>
  <c r="Y528" i="1" s="1"/>
  <c r="X8" i="1"/>
  <c r="V8" i="1" s="1"/>
  <c r="X16" i="1"/>
  <c r="V16" i="1" s="1"/>
  <c r="X19" i="1"/>
  <c r="V19" i="1" s="1"/>
  <c r="Z19" i="1" s="1"/>
  <c r="Y19" i="1" s="1"/>
  <c r="X20" i="1"/>
  <c r="V20" i="1" s="1"/>
  <c r="X60" i="1"/>
  <c r="V60" i="1" s="1"/>
  <c r="X235" i="1"/>
  <c r="V235" i="1" s="1"/>
  <c r="W235" i="1" s="1"/>
  <c r="X4" i="1"/>
  <c r="V4" i="1" s="1"/>
  <c r="X5" i="1"/>
  <c r="V5" i="1" s="1"/>
  <c r="X138" i="1"/>
  <c r="V138" i="1" s="1"/>
  <c r="W138" i="1" s="1"/>
  <c r="Z207" i="1"/>
  <c r="Y207" i="1" s="1"/>
  <c r="W207" i="1"/>
  <c r="W289" i="1"/>
  <c r="AA289" i="1" s="1"/>
  <c r="Z289" i="1"/>
  <c r="Y289" i="1" s="1"/>
  <c r="Z514" i="1"/>
  <c r="Y514" i="1" s="1"/>
  <c r="X22" i="1"/>
  <c r="V22" i="1" s="1"/>
  <c r="W534" i="1"/>
  <c r="Z534" i="1"/>
  <c r="Y534" i="1" s="1"/>
  <c r="X34" i="1"/>
  <c r="V34" i="1" s="1"/>
  <c r="X38" i="1"/>
  <c r="V38" i="1" s="1"/>
  <c r="W38" i="1" s="1"/>
  <c r="X237" i="1"/>
  <c r="V237" i="1" s="1"/>
  <c r="W237" i="1" s="1"/>
  <c r="W492" i="1"/>
  <c r="Z492" i="1"/>
  <c r="Y492" i="1" s="1"/>
  <c r="W518" i="1"/>
  <c r="AA518" i="1" s="1"/>
  <c r="Z518" i="1"/>
  <c r="Y518" i="1" s="1"/>
  <c r="X67" i="1"/>
  <c r="V67" i="1" s="1"/>
  <c r="X68" i="1"/>
  <c r="V68" i="1" s="1"/>
  <c r="W68" i="1" s="1"/>
  <c r="X133" i="1"/>
  <c r="V133" i="1" s="1"/>
  <c r="W133" i="1" s="1"/>
  <c r="X134" i="1"/>
  <c r="V134" i="1" s="1"/>
  <c r="X151" i="1"/>
  <c r="V151" i="1" s="1"/>
  <c r="X167" i="1"/>
  <c r="V167" i="1" s="1"/>
  <c r="X174" i="1"/>
  <c r="V174" i="1" s="1"/>
  <c r="W174" i="1" s="1"/>
  <c r="X180" i="1"/>
  <c r="V180" i="1" s="1"/>
  <c r="X192" i="1"/>
  <c r="V192" i="1" s="1"/>
  <c r="Z192" i="1" s="1"/>
  <c r="Y192" i="1" s="1"/>
  <c r="X199" i="1"/>
  <c r="V199" i="1" s="1"/>
  <c r="X213" i="1"/>
  <c r="V213" i="1" s="1"/>
  <c r="X228" i="1"/>
  <c r="V228" i="1" s="1"/>
  <c r="X232" i="1"/>
  <c r="V232" i="1" s="1"/>
  <c r="X268" i="1"/>
  <c r="V268" i="1" s="1"/>
  <c r="X278" i="1"/>
  <c r="V278" i="1" s="1"/>
  <c r="W278" i="1" s="1"/>
  <c r="X281" i="1"/>
  <c r="V281" i="1" s="1"/>
  <c r="X282" i="1"/>
  <c r="V282" i="1" s="1"/>
  <c r="X377" i="1"/>
  <c r="V377" i="1" s="1"/>
  <c r="X383" i="1"/>
  <c r="V383" i="1" s="1"/>
  <c r="Z383" i="1" s="1"/>
  <c r="Y383" i="1" s="1"/>
  <c r="X385" i="1"/>
  <c r="V385" i="1" s="1"/>
  <c r="X391" i="1"/>
  <c r="V391" i="1" s="1"/>
  <c r="X414" i="1"/>
  <c r="V414" i="1" s="1"/>
  <c r="X420" i="1"/>
  <c r="V420" i="1" s="1"/>
  <c r="Z420" i="1" s="1"/>
  <c r="W459" i="1"/>
  <c r="AA459" i="1" s="1"/>
  <c r="X464" i="1"/>
  <c r="V464" i="1" s="1"/>
  <c r="X469" i="1"/>
  <c r="V469" i="1" s="1"/>
  <c r="X493" i="1"/>
  <c r="V493" i="1" s="1"/>
  <c r="X515" i="1"/>
  <c r="V515" i="1" s="1"/>
  <c r="W540" i="1"/>
  <c r="X9" i="1"/>
  <c r="V9" i="1" s="1"/>
  <c r="X41" i="1"/>
  <c r="V41" i="1" s="1"/>
  <c r="Z41" i="1" s="1"/>
  <c r="Y41" i="1" s="1"/>
  <c r="X45" i="1"/>
  <c r="V45" i="1" s="1"/>
  <c r="W45" i="1" s="1"/>
  <c r="X49" i="1"/>
  <c r="V49" i="1" s="1"/>
  <c r="Z49" i="1" s="1"/>
  <c r="Y49" i="1" s="1"/>
  <c r="X53" i="1"/>
  <c r="V53" i="1" s="1"/>
  <c r="Z53" i="1" s="1"/>
  <c r="Y53" i="1" s="1"/>
  <c r="X58" i="1"/>
  <c r="V58" i="1" s="1"/>
  <c r="X86" i="1"/>
  <c r="V86" i="1" s="1"/>
  <c r="W86" i="1" s="1"/>
  <c r="X85" i="1"/>
  <c r="V85" i="1" s="1"/>
  <c r="X91" i="1"/>
  <c r="V91" i="1" s="1"/>
  <c r="X95" i="1"/>
  <c r="V95" i="1" s="1"/>
  <c r="Z95" i="1" s="1"/>
  <c r="Y95" i="1" s="1"/>
  <c r="X99" i="1"/>
  <c r="V99" i="1" s="1"/>
  <c r="X103" i="1"/>
  <c r="V103" i="1" s="1"/>
  <c r="X107" i="1"/>
  <c r="V107" i="1" s="1"/>
  <c r="Z107" i="1" s="1"/>
  <c r="Y107" i="1" s="1"/>
  <c r="X111" i="1"/>
  <c r="V111" i="1" s="1"/>
  <c r="X115" i="1"/>
  <c r="V115" i="1" s="1"/>
  <c r="X119" i="1"/>
  <c r="V119" i="1" s="1"/>
  <c r="Z119" i="1" s="1"/>
  <c r="Y119" i="1" s="1"/>
  <c r="X123" i="1"/>
  <c r="V123" i="1" s="1"/>
  <c r="X129" i="1"/>
  <c r="V129" i="1" s="1"/>
  <c r="W129" i="1" s="1"/>
  <c r="W132" i="1"/>
  <c r="AA132" i="1" s="1"/>
  <c r="X137" i="1"/>
  <c r="V137" i="1" s="1"/>
  <c r="W137" i="1" s="1"/>
  <c r="X143" i="1"/>
  <c r="V143" i="1" s="1"/>
  <c r="W143" i="1" s="1"/>
  <c r="X171" i="1"/>
  <c r="V171" i="1" s="1"/>
  <c r="X196" i="1"/>
  <c r="V196" i="1" s="1"/>
  <c r="X203" i="1"/>
  <c r="V203" i="1" s="1"/>
  <c r="Z203" i="1" s="1"/>
  <c r="Y203" i="1" s="1"/>
  <c r="X210" i="1"/>
  <c r="V210" i="1" s="1"/>
  <c r="X217" i="1"/>
  <c r="V217" i="1" s="1"/>
  <c r="X220" i="1"/>
  <c r="V220" i="1" s="1"/>
  <c r="X226" i="1"/>
  <c r="V226" i="1" s="1"/>
  <c r="X253" i="1"/>
  <c r="V253" i="1" s="1"/>
  <c r="W253" i="1" s="1"/>
  <c r="X259" i="1"/>
  <c r="V259" i="1" s="1"/>
  <c r="X262" i="1"/>
  <c r="V262" i="1" s="1"/>
  <c r="X265" i="1"/>
  <c r="V265" i="1" s="1"/>
  <c r="X266" i="1"/>
  <c r="V266" i="1" s="1"/>
  <c r="X275" i="1"/>
  <c r="V275" i="1" s="1"/>
  <c r="W275" i="1" s="1"/>
  <c r="X280" i="1"/>
  <c r="V280" i="1" s="1"/>
  <c r="X285" i="1"/>
  <c r="V285" i="1" s="1"/>
  <c r="W285" i="1" s="1"/>
  <c r="X286" i="1"/>
  <c r="V286" i="1" s="1"/>
  <c r="Z286" i="1" s="1"/>
  <c r="Y286" i="1" s="1"/>
  <c r="X295" i="1"/>
  <c r="V295" i="1" s="1"/>
  <c r="X296" i="1"/>
  <c r="V296" i="1" s="1"/>
  <c r="X326" i="1"/>
  <c r="V326" i="1" s="1"/>
  <c r="X330" i="1"/>
  <c r="V330" i="1" s="1"/>
  <c r="X335" i="1"/>
  <c r="V335" i="1" s="1"/>
  <c r="Z335" i="1" s="1"/>
  <c r="Y335" i="1" s="1"/>
  <c r="X352" i="1"/>
  <c r="V352" i="1" s="1"/>
  <c r="X392" i="1"/>
  <c r="V392" i="1" s="1"/>
  <c r="X395" i="1"/>
  <c r="V395" i="1" s="1"/>
  <c r="Z395" i="1" s="1"/>
  <c r="Y395" i="1" s="1"/>
  <c r="X408" i="1"/>
  <c r="V408" i="1" s="1"/>
  <c r="X413" i="1"/>
  <c r="V413" i="1" s="1"/>
  <c r="X426" i="1"/>
  <c r="V426" i="1" s="1"/>
  <c r="Z426" i="1" s="1"/>
  <c r="Y426" i="1" s="1"/>
  <c r="X434" i="1"/>
  <c r="V434" i="1" s="1"/>
  <c r="Z434" i="1" s="1"/>
  <c r="Y434" i="1" s="1"/>
  <c r="X442" i="1"/>
  <c r="V442" i="1" s="1"/>
  <c r="Z442" i="1" s="1"/>
  <c r="Y442" i="1" s="1"/>
  <c r="X450" i="1"/>
  <c r="V450" i="1" s="1"/>
  <c r="Z450" i="1" s="1"/>
  <c r="Y450" i="1" s="1"/>
  <c r="X454" i="1"/>
  <c r="V454" i="1" s="1"/>
  <c r="X461" i="1"/>
  <c r="V461" i="1" s="1"/>
  <c r="Z461" i="1" s="1"/>
  <c r="Y461" i="1" s="1"/>
  <c r="X474" i="1"/>
  <c r="V474" i="1" s="1"/>
  <c r="X484" i="1"/>
  <c r="V484" i="1" s="1"/>
  <c r="X521" i="1"/>
  <c r="V521" i="1" s="1"/>
  <c r="X535" i="1"/>
  <c r="V535" i="1" s="1"/>
  <c r="X11" i="1"/>
  <c r="V11" i="1" s="1"/>
  <c r="W11" i="1" s="1"/>
  <c r="X14" i="1"/>
  <c r="V14" i="1" s="1"/>
  <c r="Z14" i="1" s="1"/>
  <c r="Y14" i="1" s="1"/>
  <c r="X28" i="1"/>
  <c r="V28" i="1" s="1"/>
  <c r="X31" i="1"/>
  <c r="V31" i="1" s="1"/>
  <c r="W31" i="1" s="1"/>
  <c r="X44" i="1"/>
  <c r="V44" i="1" s="1"/>
  <c r="X48" i="1"/>
  <c r="V48" i="1" s="1"/>
  <c r="X52" i="1"/>
  <c r="V52" i="1" s="1"/>
  <c r="X56" i="1"/>
  <c r="V56" i="1" s="1"/>
  <c r="X80" i="1"/>
  <c r="V80" i="1" s="1"/>
  <c r="Z80" i="1" s="1"/>
  <c r="Y80" i="1" s="1"/>
  <c r="X141" i="1"/>
  <c r="V141" i="1" s="1"/>
  <c r="X146" i="1"/>
  <c r="V146" i="1" s="1"/>
  <c r="X162" i="1"/>
  <c r="V162" i="1" s="1"/>
  <c r="Z162" i="1" s="1"/>
  <c r="Y162" i="1" s="1"/>
  <c r="X181" i="1"/>
  <c r="V181" i="1" s="1"/>
  <c r="X197" i="1"/>
  <c r="V197" i="1" s="1"/>
  <c r="Z197" i="1" s="1"/>
  <c r="Y197" i="1" s="1"/>
  <c r="X204" i="1"/>
  <c r="V204" i="1" s="1"/>
  <c r="X211" i="1"/>
  <c r="V211" i="1" s="1"/>
  <c r="Z211" i="1" s="1"/>
  <c r="Y211" i="1" s="1"/>
  <c r="X230" i="1"/>
  <c r="V230" i="1" s="1"/>
  <c r="W230" i="1" s="1"/>
  <c r="X234" i="1"/>
  <c r="V234" i="1" s="1"/>
  <c r="W234" i="1" s="1"/>
  <c r="X240" i="1"/>
  <c r="V240" i="1" s="1"/>
  <c r="X242" i="1"/>
  <c r="V242" i="1" s="1"/>
  <c r="W242" i="1" s="1"/>
  <c r="X246" i="1"/>
  <c r="V246" i="1" s="1"/>
  <c r="X250" i="1"/>
  <c r="V250" i="1" s="1"/>
  <c r="X257" i="1"/>
  <c r="V257" i="1" s="1"/>
  <c r="X279" i="1"/>
  <c r="V279" i="1" s="1"/>
  <c r="X325" i="1"/>
  <c r="V325" i="1" s="1"/>
  <c r="W325" i="1" s="1"/>
  <c r="X329" i="1"/>
  <c r="V329" i="1" s="1"/>
  <c r="X398" i="1"/>
  <c r="V398" i="1" s="1"/>
  <c r="X407" i="1"/>
  <c r="V407" i="1" s="1"/>
  <c r="Z407" i="1" s="1"/>
  <c r="Y407" i="1" s="1"/>
  <c r="X453" i="1"/>
  <c r="V453" i="1" s="1"/>
  <c r="X473" i="1"/>
  <c r="V473" i="1" s="1"/>
  <c r="Z473" i="1" s="1"/>
  <c r="Y473" i="1" s="1"/>
  <c r="Z498" i="1"/>
  <c r="Y498" i="1" s="1"/>
  <c r="X505" i="1"/>
  <c r="V505" i="1" s="1"/>
  <c r="Z512" i="1"/>
  <c r="Y512" i="1" s="1"/>
  <c r="X519" i="1"/>
  <c r="V519" i="1" s="1"/>
  <c r="X36" i="1"/>
  <c r="V36" i="1" s="1"/>
  <c r="W36" i="1" s="1"/>
  <c r="X39" i="1"/>
  <c r="V39" i="1" s="1"/>
  <c r="Z39" i="1" s="1"/>
  <c r="Y39" i="1" s="1"/>
  <c r="X135" i="1"/>
  <c r="V135" i="1" s="1"/>
  <c r="W135" i="1" s="1"/>
  <c r="X145" i="1"/>
  <c r="V145" i="1" s="1"/>
  <c r="X156" i="1"/>
  <c r="V156" i="1" s="1"/>
  <c r="X165" i="1"/>
  <c r="V165" i="1" s="1"/>
  <c r="X208" i="1"/>
  <c r="V208" i="1" s="1"/>
  <c r="W208" i="1" s="1"/>
  <c r="X223" i="1"/>
  <c r="V223" i="1" s="1"/>
  <c r="W223" i="1" s="1"/>
  <c r="X224" i="1"/>
  <c r="V224" i="1" s="1"/>
  <c r="X263" i="1"/>
  <c r="V263" i="1" s="1"/>
  <c r="X273" i="1"/>
  <c r="V273" i="1" s="1"/>
  <c r="X290" i="1"/>
  <c r="V290" i="1" s="1"/>
  <c r="X293" i="1"/>
  <c r="V293" i="1" s="1"/>
  <c r="X294" i="1"/>
  <c r="V294" i="1" s="1"/>
  <c r="X333" i="1"/>
  <c r="V333" i="1" s="1"/>
  <c r="Z333" i="1" s="1"/>
  <c r="Y333" i="1" s="1"/>
  <c r="Z380" i="1"/>
  <c r="Y380" i="1" s="1"/>
  <c r="X393" i="1"/>
  <c r="V393" i="1" s="1"/>
  <c r="X412" i="1"/>
  <c r="V412" i="1" s="1"/>
  <c r="Z412" i="1" s="1"/>
  <c r="Y412" i="1" s="1"/>
  <c r="X418" i="1"/>
  <c r="V418" i="1" s="1"/>
  <c r="X422" i="1"/>
  <c r="V422" i="1" s="1"/>
  <c r="X462" i="1"/>
  <c r="V462" i="1" s="1"/>
  <c r="X511" i="1"/>
  <c r="V511" i="1" s="1"/>
  <c r="X525" i="1"/>
  <c r="V525" i="1" s="1"/>
  <c r="Z525" i="1" s="1"/>
  <c r="Y525" i="1" s="1"/>
  <c r="X10" i="1"/>
  <c r="V10" i="1" s="1"/>
  <c r="W10" i="1" s="1"/>
  <c r="X26" i="1"/>
  <c r="V26" i="1" s="1"/>
  <c r="Z26" i="1" s="1"/>
  <c r="Y26" i="1" s="1"/>
  <c r="X27" i="1"/>
  <c r="V27" i="1" s="1"/>
  <c r="Z27" i="1" s="1"/>
  <c r="Y27" i="1" s="1"/>
  <c r="X59" i="1"/>
  <c r="V59" i="1" s="1"/>
  <c r="Z59" i="1" s="1"/>
  <c r="Y59" i="1" s="1"/>
  <c r="X83" i="1"/>
  <c r="V83" i="1" s="1"/>
  <c r="X89" i="1"/>
  <c r="V89" i="1" s="1"/>
  <c r="X93" i="1"/>
  <c r="V93" i="1" s="1"/>
  <c r="X97" i="1"/>
  <c r="V97" i="1" s="1"/>
  <c r="Z97" i="1" s="1"/>
  <c r="Y97" i="1" s="1"/>
  <c r="X101" i="1"/>
  <c r="V101" i="1" s="1"/>
  <c r="W101" i="1" s="1"/>
  <c r="X105" i="1"/>
  <c r="V105" i="1" s="1"/>
  <c r="X109" i="1"/>
  <c r="V109" i="1" s="1"/>
  <c r="Z109" i="1" s="1"/>
  <c r="Y109" i="1" s="1"/>
  <c r="X113" i="1"/>
  <c r="V113" i="1" s="1"/>
  <c r="W113" i="1" s="1"/>
  <c r="X117" i="1"/>
  <c r="V117" i="1" s="1"/>
  <c r="X121" i="1"/>
  <c r="V121" i="1" s="1"/>
  <c r="X127" i="1"/>
  <c r="V127" i="1" s="1"/>
  <c r="X170" i="1"/>
  <c r="V170" i="1" s="1"/>
  <c r="Z170" i="1" s="1"/>
  <c r="Y170" i="1" s="1"/>
  <c r="X194" i="1"/>
  <c r="V194" i="1" s="1"/>
  <c r="X198" i="1"/>
  <c r="V198" i="1" s="1"/>
  <c r="X201" i="1"/>
  <c r="V201" i="1" s="1"/>
  <c r="X205" i="1"/>
  <c r="V205" i="1" s="1"/>
  <c r="Z205" i="1" s="1"/>
  <c r="Y205" i="1" s="1"/>
  <c r="Z212" i="1"/>
  <c r="Y212" i="1" s="1"/>
  <c r="X215" i="1"/>
  <c r="V215" i="1" s="1"/>
  <c r="X239" i="1"/>
  <c r="V239" i="1" s="1"/>
  <c r="X243" i="1"/>
  <c r="V243" i="1" s="1"/>
  <c r="Z243" i="1" s="1"/>
  <c r="Y243" i="1" s="1"/>
  <c r="X247" i="1"/>
  <c r="V247" i="1" s="1"/>
  <c r="X251" i="1"/>
  <c r="V251" i="1" s="1"/>
  <c r="X255" i="1"/>
  <c r="V255" i="1" s="1"/>
  <c r="W255" i="1" s="1"/>
  <c r="Z267" i="1"/>
  <c r="Y267" i="1" s="1"/>
  <c r="X283" i="1"/>
  <c r="V283" i="1" s="1"/>
  <c r="X287" i="1"/>
  <c r="V287" i="1" s="1"/>
  <c r="W287" i="1" s="1"/>
  <c r="X288" i="1"/>
  <c r="V288" i="1" s="1"/>
  <c r="X292" i="1"/>
  <c r="V292" i="1" s="1"/>
  <c r="W292" i="1" s="1"/>
  <c r="X321" i="1"/>
  <c r="V321" i="1" s="1"/>
  <c r="X322" i="1"/>
  <c r="V322" i="1" s="1"/>
  <c r="X324" i="1"/>
  <c r="V324" i="1" s="1"/>
  <c r="W324" i="1" s="1"/>
  <c r="X328" i="1"/>
  <c r="V328" i="1" s="1"/>
  <c r="X332" i="1"/>
  <c r="V332" i="1" s="1"/>
  <c r="Z332" i="1" s="1"/>
  <c r="Y332" i="1" s="1"/>
  <c r="X379" i="1"/>
  <c r="V379" i="1" s="1"/>
  <c r="X397" i="1"/>
  <c r="V397" i="1" s="1"/>
  <c r="X424" i="1"/>
  <c r="V424" i="1" s="1"/>
  <c r="Z424" i="1" s="1"/>
  <c r="Y424" i="1" s="1"/>
  <c r="X432" i="1"/>
  <c r="V432" i="1" s="1"/>
  <c r="X440" i="1"/>
  <c r="V440" i="1" s="1"/>
  <c r="Z440" i="1" s="1"/>
  <c r="Y440" i="1" s="1"/>
  <c r="X448" i="1"/>
  <c r="V448" i="1" s="1"/>
  <c r="Z448" i="1" s="1"/>
  <c r="Y448" i="1" s="1"/>
  <c r="X452" i="1"/>
  <c r="V452" i="1" s="1"/>
  <c r="X457" i="1"/>
  <c r="V457" i="1" s="1"/>
  <c r="X471" i="1"/>
  <c r="V471" i="1" s="1"/>
  <c r="Z471" i="1" s="1"/>
  <c r="Y471" i="1" s="1"/>
  <c r="X488" i="1"/>
  <c r="V488" i="1" s="1"/>
  <c r="X503" i="1"/>
  <c r="V503" i="1" s="1"/>
  <c r="Z503" i="1" s="1"/>
  <c r="Y503" i="1" s="1"/>
  <c r="X355" i="1"/>
  <c r="V355" i="1" s="1"/>
  <c r="X359" i="1"/>
  <c r="V359" i="1" s="1"/>
  <c r="X363" i="1"/>
  <c r="V363" i="1" s="1"/>
  <c r="Z363" i="1" s="1"/>
  <c r="Y363" i="1" s="1"/>
  <c r="X367" i="1"/>
  <c r="V367" i="1" s="1"/>
  <c r="X371" i="1"/>
  <c r="V371" i="1" s="1"/>
  <c r="X375" i="1"/>
  <c r="V375" i="1" s="1"/>
  <c r="X381" i="1"/>
  <c r="V381" i="1" s="1"/>
  <c r="X389" i="1"/>
  <c r="V389" i="1" s="1"/>
  <c r="W389" i="1" s="1"/>
  <c r="X495" i="1"/>
  <c r="V495" i="1" s="1"/>
  <c r="X29" i="1"/>
  <c r="V29" i="1" s="1"/>
  <c r="X42" i="1"/>
  <c r="V42" i="1" s="1"/>
  <c r="W42" i="1" s="1"/>
  <c r="X46" i="1"/>
  <c r="V46" i="1" s="1"/>
  <c r="X50" i="1"/>
  <c r="V50" i="1" s="1"/>
  <c r="X54" i="1"/>
  <c r="V54" i="1" s="1"/>
  <c r="X70" i="1"/>
  <c r="V70" i="1" s="1"/>
  <c r="X78" i="1"/>
  <c r="V78" i="1" s="1"/>
  <c r="Z78" i="1" s="1"/>
  <c r="Y78" i="1" s="1"/>
  <c r="X81" i="1"/>
  <c r="V81" i="1" s="1"/>
  <c r="Z81" i="1" s="1"/>
  <c r="Y81" i="1" s="1"/>
  <c r="X148" i="1"/>
  <c r="V148" i="1" s="1"/>
  <c r="W148" i="1" s="1"/>
  <c r="X186" i="1"/>
  <c r="V186" i="1" s="1"/>
  <c r="W186" i="1" s="1"/>
  <c r="X191" i="1"/>
  <c r="V191" i="1" s="1"/>
  <c r="Z191" i="1" s="1"/>
  <c r="Y191" i="1" s="1"/>
  <c r="X195" i="1"/>
  <c r="V195" i="1" s="1"/>
  <c r="Z195" i="1" s="1"/>
  <c r="Y195" i="1" s="1"/>
  <c r="X202" i="1"/>
  <c r="V202" i="1" s="1"/>
  <c r="X206" i="1"/>
  <c r="V206" i="1" s="1"/>
  <c r="X209" i="1"/>
  <c r="V209" i="1" s="1"/>
  <c r="X227" i="1"/>
  <c r="V227" i="1" s="1"/>
  <c r="X231" i="1"/>
  <c r="V231" i="1" s="1"/>
  <c r="X236" i="1"/>
  <c r="V236" i="1" s="1"/>
  <c r="W236" i="1" s="1"/>
  <c r="X244" i="1"/>
  <c r="V244" i="1" s="1"/>
  <c r="X248" i="1"/>
  <c r="V248" i="1" s="1"/>
  <c r="X252" i="1"/>
  <c r="V252" i="1" s="1"/>
  <c r="X260" i="1"/>
  <c r="V260" i="1" s="1"/>
  <c r="X272" i="1"/>
  <c r="V272" i="1" s="1"/>
  <c r="W272" i="1" s="1"/>
  <c r="X276" i="1"/>
  <c r="V276" i="1" s="1"/>
  <c r="X284" i="1"/>
  <c r="V284" i="1" s="1"/>
  <c r="Z284" i="1" s="1"/>
  <c r="Y284" i="1" s="1"/>
  <c r="X291" i="1"/>
  <c r="V291" i="1" s="1"/>
  <c r="X297" i="1"/>
  <c r="V297" i="1" s="1"/>
  <c r="X317" i="1"/>
  <c r="V317" i="1" s="1"/>
  <c r="X323" i="1"/>
  <c r="V323" i="1" s="1"/>
  <c r="X327" i="1"/>
  <c r="V327" i="1" s="1"/>
  <c r="X331" i="1"/>
  <c r="V331" i="1" s="1"/>
  <c r="Z331" i="1" s="1"/>
  <c r="Y331" i="1" s="1"/>
  <c r="X347" i="1"/>
  <c r="V347" i="1" s="1"/>
  <c r="X402" i="1"/>
  <c r="V402" i="1" s="1"/>
  <c r="X405" i="1"/>
  <c r="V405" i="1" s="1"/>
  <c r="W405" i="1" s="1"/>
  <c r="X409" i="1"/>
  <c r="V409" i="1" s="1"/>
  <c r="X416" i="1"/>
  <c r="V416" i="1" s="1"/>
  <c r="W455" i="1"/>
  <c r="AA455" i="1" s="1"/>
  <c r="W475" i="1"/>
  <c r="AA475" i="1" s="1"/>
  <c r="X476" i="1"/>
  <c r="V476" i="1" s="1"/>
  <c r="Z476" i="1" s="1"/>
  <c r="Y476" i="1" s="1"/>
  <c r="X486" i="1"/>
  <c r="V486" i="1" s="1"/>
  <c r="X490" i="1"/>
  <c r="V490" i="1" s="1"/>
  <c r="X537" i="1"/>
  <c r="V537" i="1" s="1"/>
  <c r="W13" i="1"/>
  <c r="Z13" i="1"/>
  <c r="Y13" i="1" s="1"/>
  <c r="Z33" i="1"/>
  <c r="Y33" i="1" s="1"/>
  <c r="W33" i="1"/>
  <c r="W47" i="1"/>
  <c r="Z47" i="1"/>
  <c r="Y47" i="1" s="1"/>
  <c r="Z134" i="1"/>
  <c r="Y134" i="1" s="1"/>
  <c r="W134" i="1"/>
  <c r="AA134" i="1" s="1"/>
  <c r="W8" i="1"/>
  <c r="Z8" i="1"/>
  <c r="Y8" i="1" s="1"/>
  <c r="Z45" i="1"/>
  <c r="Y45" i="1" s="1"/>
  <c r="Z85" i="1"/>
  <c r="Y85" i="1" s="1"/>
  <c r="W85" i="1"/>
  <c r="Z103" i="1"/>
  <c r="Y103" i="1" s="1"/>
  <c r="W103" i="1"/>
  <c r="AA103" i="1" s="1"/>
  <c r="W119" i="1"/>
  <c r="Z4" i="1"/>
  <c r="Y4" i="1" s="1"/>
  <c r="W4" i="1"/>
  <c r="W5" i="1"/>
  <c r="Z5" i="1"/>
  <c r="Y5" i="1" s="1"/>
  <c r="Z16" i="1"/>
  <c r="Y16" i="1" s="1"/>
  <c r="W16" i="1"/>
  <c r="Z20" i="1"/>
  <c r="Y20" i="1" s="1"/>
  <c r="W20" i="1"/>
  <c r="W37" i="1"/>
  <c r="Z37" i="1"/>
  <c r="Y37" i="1" s="1"/>
  <c r="W40" i="1"/>
  <c r="Z40" i="1"/>
  <c r="Y40" i="1" s="1"/>
  <c r="Z62" i="1"/>
  <c r="Y62" i="1" s="1"/>
  <c r="W62" i="1"/>
  <c r="Z72" i="1"/>
  <c r="Y72" i="1" s="1"/>
  <c r="W72" i="1"/>
  <c r="Z136" i="1"/>
  <c r="Y136" i="1" s="1"/>
  <c r="W136" i="1"/>
  <c r="Z168" i="1"/>
  <c r="Y168" i="1" s="1"/>
  <c r="W168" i="1"/>
  <c r="W274" i="1"/>
  <c r="Z274" i="1"/>
  <c r="Y274" i="1" s="1"/>
  <c r="Z66" i="1"/>
  <c r="Y66" i="1" s="1"/>
  <c r="W66" i="1"/>
  <c r="W9" i="1"/>
  <c r="Z9" i="1"/>
  <c r="Y9" i="1" s="1"/>
  <c r="W32" i="1"/>
  <c r="Z32" i="1"/>
  <c r="Y32" i="1" s="1"/>
  <c r="W49" i="1"/>
  <c r="Z58" i="1"/>
  <c r="Y58" i="1" s="1"/>
  <c r="W58" i="1"/>
  <c r="W107" i="1"/>
  <c r="Z115" i="1"/>
  <c r="Y115" i="1" s="1"/>
  <c r="W115" i="1"/>
  <c r="Z143" i="1"/>
  <c r="Y143" i="1" s="1"/>
  <c r="W14" i="1"/>
  <c r="Z28" i="1"/>
  <c r="Y28" i="1" s="1"/>
  <c r="W28" i="1"/>
  <c r="Z44" i="1"/>
  <c r="Y44" i="1" s="1"/>
  <c r="W44" i="1"/>
  <c r="Z48" i="1"/>
  <c r="Y48" i="1" s="1"/>
  <c r="W48" i="1"/>
  <c r="Z52" i="1"/>
  <c r="Y52" i="1" s="1"/>
  <c r="W52" i="1"/>
  <c r="Z56" i="1"/>
  <c r="Y56" i="1" s="1"/>
  <c r="W56" i="1"/>
  <c r="Z60" i="1"/>
  <c r="Y60" i="1" s="1"/>
  <c r="W60" i="1"/>
  <c r="W190" i="1"/>
  <c r="AA190" i="1" s="1"/>
  <c r="Z190" i="1"/>
  <c r="Y190" i="1" s="1"/>
  <c r="W53" i="1"/>
  <c r="Z91" i="1"/>
  <c r="Y91" i="1" s="1"/>
  <c r="W91" i="1"/>
  <c r="Z99" i="1"/>
  <c r="Y99" i="1" s="1"/>
  <c r="W99" i="1"/>
  <c r="Z111" i="1"/>
  <c r="Y111" i="1" s="1"/>
  <c r="W111" i="1"/>
  <c r="Z123" i="1"/>
  <c r="Y123" i="1" s="1"/>
  <c r="W123" i="1"/>
  <c r="AA123" i="1" s="1"/>
  <c r="Z22" i="1"/>
  <c r="Y22" i="1" s="1"/>
  <c r="W22" i="1"/>
  <c r="Z36" i="1"/>
  <c r="Y36" i="1" s="1"/>
  <c r="W290" i="1"/>
  <c r="Z290" i="1"/>
  <c r="Y290" i="1" s="1"/>
  <c r="W12" i="1"/>
  <c r="Z12" i="1"/>
  <c r="Y12" i="1" s="1"/>
  <c r="Z43" i="1"/>
  <c r="Y43" i="1" s="1"/>
  <c r="W43" i="1"/>
  <c r="Z68" i="1"/>
  <c r="Y68" i="1" s="1"/>
  <c r="Z7" i="1"/>
  <c r="Y7" i="1" s="1"/>
  <c r="W7" i="1"/>
  <c r="Z10" i="1"/>
  <c r="Y10" i="1" s="1"/>
  <c r="W26" i="1"/>
  <c r="Z89" i="1"/>
  <c r="Y89" i="1" s="1"/>
  <c r="W89" i="1"/>
  <c r="Z93" i="1"/>
  <c r="Y93" i="1" s="1"/>
  <c r="W93" i="1"/>
  <c r="Z105" i="1"/>
  <c r="Y105" i="1" s="1"/>
  <c r="W105" i="1"/>
  <c r="W109" i="1"/>
  <c r="Z113" i="1"/>
  <c r="Y113" i="1" s="1"/>
  <c r="Z117" i="1"/>
  <c r="Y117" i="1" s="1"/>
  <c r="W117" i="1"/>
  <c r="Z121" i="1"/>
  <c r="Y121" i="1" s="1"/>
  <c r="W121" i="1"/>
  <c r="W127" i="1"/>
  <c r="Z127" i="1"/>
  <c r="Y127" i="1" s="1"/>
  <c r="W55" i="1"/>
  <c r="Z55" i="1"/>
  <c r="Y55" i="1" s="1"/>
  <c r="Z213" i="1"/>
  <c r="Y213" i="1" s="1"/>
  <c r="W213" i="1"/>
  <c r="Z82" i="1"/>
  <c r="Y82" i="1" s="1"/>
  <c r="W82" i="1"/>
  <c r="AA82" i="1" s="1"/>
  <c r="Z6" i="1"/>
  <c r="Y6" i="1" s="1"/>
  <c r="W6" i="1"/>
  <c r="W88" i="1"/>
  <c r="AA88" i="1" s="1"/>
  <c r="Z88" i="1"/>
  <c r="Y88" i="1" s="1"/>
  <c r="W18" i="1"/>
  <c r="Z18" i="1"/>
  <c r="Y18" i="1" s="1"/>
  <c r="Z21" i="1"/>
  <c r="Y21" i="1" s="1"/>
  <c r="W21" i="1"/>
  <c r="AA21" i="1" s="1"/>
  <c r="W25" i="1"/>
  <c r="AA25" i="1" s="1"/>
  <c r="Z25" i="1"/>
  <c r="Y25" i="1" s="1"/>
  <c r="Z34" i="1"/>
  <c r="Y34" i="1" s="1"/>
  <c r="W34" i="1"/>
  <c r="Z38" i="1"/>
  <c r="Y38" i="1" s="1"/>
  <c r="Z64" i="1"/>
  <c r="Y64" i="1" s="1"/>
  <c r="W64" i="1"/>
  <c r="Z74" i="1"/>
  <c r="Y74" i="1" s="1"/>
  <c r="W74" i="1"/>
  <c r="Z84" i="1"/>
  <c r="Y84" i="1" s="1"/>
  <c r="W84" i="1"/>
  <c r="Z24" i="1"/>
  <c r="Y24" i="1" s="1"/>
  <c r="W24" i="1"/>
  <c r="AA24" i="1" s="1"/>
  <c r="W51" i="1"/>
  <c r="Z51" i="1"/>
  <c r="Y51" i="1" s="1"/>
  <c r="Z29" i="1"/>
  <c r="Y29" i="1" s="1"/>
  <c r="W29" i="1"/>
  <c r="Z46" i="1"/>
  <c r="Y46" i="1" s="1"/>
  <c r="W46" i="1"/>
  <c r="Z50" i="1"/>
  <c r="Y50" i="1" s="1"/>
  <c r="W50" i="1"/>
  <c r="Z54" i="1"/>
  <c r="Y54" i="1" s="1"/>
  <c r="W54" i="1"/>
  <c r="Z70" i="1"/>
  <c r="Y70" i="1" s="1"/>
  <c r="W70" i="1"/>
  <c r="Z138" i="1"/>
  <c r="Y138" i="1" s="1"/>
  <c r="W293" i="1"/>
  <c r="Z293" i="1"/>
  <c r="Y293" i="1" s="1"/>
  <c r="W219" i="1"/>
  <c r="Z219" i="1"/>
  <c r="Y219" i="1" s="1"/>
  <c r="X71" i="1"/>
  <c r="V71" i="1" s="1"/>
  <c r="Z164" i="1"/>
  <c r="Y164" i="1" s="1"/>
  <c r="Z182" i="1"/>
  <c r="Y182" i="1" s="1"/>
  <c r="W197" i="1"/>
  <c r="AA197" i="1" s="1"/>
  <c r="W205" i="1"/>
  <c r="AA205" i="1" s="1"/>
  <c r="Z216" i="1"/>
  <c r="Y216" i="1" s="1"/>
  <c r="W216" i="1"/>
  <c r="Z218" i="1"/>
  <c r="Y218" i="1" s="1"/>
  <c r="W222" i="1"/>
  <c r="AA222" i="1" s="1"/>
  <c r="W284" i="1"/>
  <c r="Z382" i="1"/>
  <c r="Y382" i="1" s="1"/>
  <c r="W382" i="1"/>
  <c r="Z141" i="1"/>
  <c r="Y141" i="1" s="1"/>
  <c r="W141" i="1"/>
  <c r="Z154" i="1"/>
  <c r="Y154" i="1" s="1"/>
  <c r="W154" i="1"/>
  <c r="AA154" i="1" s="1"/>
  <c r="Z221" i="1"/>
  <c r="Y221" i="1" s="1"/>
  <c r="Z292" i="1"/>
  <c r="Y292" i="1" s="1"/>
  <c r="AB538" i="1"/>
  <c r="X61" i="1"/>
  <c r="V61" i="1" s="1"/>
  <c r="X77" i="1"/>
  <c r="V77" i="1" s="1"/>
  <c r="Z86" i="1"/>
  <c r="Y86" i="1" s="1"/>
  <c r="AA125" i="1"/>
  <c r="X150" i="1"/>
  <c r="V150" i="1" s="1"/>
  <c r="Z161" i="1"/>
  <c r="Y161" i="1" s="1"/>
  <c r="Z167" i="1"/>
  <c r="Y167" i="1" s="1"/>
  <c r="W167" i="1"/>
  <c r="Z181" i="1"/>
  <c r="Y181" i="1" s="1"/>
  <c r="W181" i="1"/>
  <c r="W264" i="1"/>
  <c r="Z264" i="1"/>
  <c r="Y264" i="1" s="1"/>
  <c r="X270" i="1"/>
  <c r="V270" i="1" s="1"/>
  <c r="W281" i="1"/>
  <c r="Z281" i="1"/>
  <c r="Y281" i="1" s="1"/>
  <c r="W282" i="1"/>
  <c r="Z282" i="1"/>
  <c r="Y282" i="1" s="1"/>
  <c r="Z151" i="1"/>
  <c r="Y151" i="1" s="1"/>
  <c r="W151" i="1"/>
  <c r="Z148" i="1"/>
  <c r="Y148" i="1" s="1"/>
  <c r="AC538" i="1"/>
  <c r="X87" i="1"/>
  <c r="V87" i="1" s="1"/>
  <c r="X90" i="1"/>
  <c r="V90" i="1" s="1"/>
  <c r="X92" i="1"/>
  <c r="V92" i="1" s="1"/>
  <c r="X94" i="1"/>
  <c r="V94" i="1" s="1"/>
  <c r="X96" i="1"/>
  <c r="V96" i="1" s="1"/>
  <c r="X98" i="1"/>
  <c r="V98" i="1" s="1"/>
  <c r="X100" i="1"/>
  <c r="V100" i="1" s="1"/>
  <c r="X102" i="1"/>
  <c r="V102" i="1" s="1"/>
  <c r="X104" i="1"/>
  <c r="V104" i="1" s="1"/>
  <c r="X106" i="1"/>
  <c r="V106" i="1" s="1"/>
  <c r="X108" i="1"/>
  <c r="V108" i="1" s="1"/>
  <c r="X110" i="1"/>
  <c r="V110" i="1" s="1"/>
  <c r="X112" i="1"/>
  <c r="V112" i="1" s="1"/>
  <c r="X114" i="1"/>
  <c r="V114" i="1" s="1"/>
  <c r="X116" i="1"/>
  <c r="V116" i="1" s="1"/>
  <c r="X118" i="1"/>
  <c r="V118" i="1" s="1"/>
  <c r="X120" i="1"/>
  <c r="V120" i="1" s="1"/>
  <c r="X122" i="1"/>
  <c r="V122" i="1" s="1"/>
  <c r="X124" i="1"/>
  <c r="V124" i="1" s="1"/>
  <c r="Z130" i="1"/>
  <c r="Y130" i="1" s="1"/>
  <c r="W130" i="1"/>
  <c r="AA130" i="1" s="1"/>
  <c r="Z131" i="1"/>
  <c r="Z133" i="1"/>
  <c r="W195" i="1"/>
  <c r="AA195" i="1" s="1"/>
  <c r="W203" i="1"/>
  <c r="AA203" i="1" s="1"/>
  <c r="W211" i="1"/>
  <c r="AA211" i="1" s="1"/>
  <c r="W240" i="1"/>
  <c r="Z240" i="1"/>
  <c r="Y240" i="1" s="1"/>
  <c r="W246" i="1"/>
  <c r="Z246" i="1"/>
  <c r="Y246" i="1" s="1"/>
  <c r="W250" i="1"/>
  <c r="Z250" i="1"/>
  <c r="Y250" i="1" s="1"/>
  <c r="W256" i="1"/>
  <c r="Z256" i="1"/>
  <c r="Y256" i="1" s="1"/>
  <c r="W280" i="1"/>
  <c r="Z280" i="1"/>
  <c r="Y280" i="1" s="1"/>
  <c r="W286" i="1"/>
  <c r="AA172" i="1"/>
  <c r="W225" i="1"/>
  <c r="AA225" i="1" s="1"/>
  <c r="Z225" i="1"/>
  <c r="Y225" i="1" s="1"/>
  <c r="X57" i="1"/>
  <c r="V57" i="1" s="1"/>
  <c r="W59" i="1"/>
  <c r="AA59" i="1" s="1"/>
  <c r="X73" i="1"/>
  <c r="V73" i="1" s="1"/>
  <c r="W75" i="1"/>
  <c r="AA75" i="1" s="1"/>
  <c r="X126" i="1"/>
  <c r="V126" i="1" s="1"/>
  <c r="X128" i="1"/>
  <c r="V128" i="1" s="1"/>
  <c r="Z135" i="1"/>
  <c r="Y135" i="1" s="1"/>
  <c r="W155" i="1"/>
  <c r="AA155" i="1" s="1"/>
  <c r="W238" i="1"/>
  <c r="Z238" i="1"/>
  <c r="Y238" i="1" s="1"/>
  <c r="W239" i="1"/>
  <c r="Z239" i="1"/>
  <c r="Y239" i="1" s="1"/>
  <c r="W262" i="1"/>
  <c r="AA262" i="1" s="1"/>
  <c r="Z262" i="1"/>
  <c r="Y262" i="1" s="1"/>
  <c r="W296" i="1"/>
  <c r="Z296" i="1"/>
  <c r="Y296" i="1" s="1"/>
  <c r="AD538" i="1"/>
  <c r="AE538" i="1"/>
  <c r="X63" i="1"/>
  <c r="V63" i="1" s="1"/>
  <c r="W65" i="1"/>
  <c r="AA65" i="1" s="1"/>
  <c r="X79" i="1"/>
  <c r="V79" i="1" s="1"/>
  <c r="Z137" i="1"/>
  <c r="Y137" i="1" s="1"/>
  <c r="W140" i="1"/>
  <c r="AA140" i="1" s="1"/>
  <c r="X157" i="1"/>
  <c r="V157" i="1" s="1"/>
  <c r="X166" i="1"/>
  <c r="V166" i="1" s="1"/>
  <c r="X175" i="1"/>
  <c r="V175" i="1" s="1"/>
  <c r="W177" i="1"/>
  <c r="AA177" i="1" s="1"/>
  <c r="W178" i="1"/>
  <c r="AA178" i="1" s="1"/>
  <c r="X184" i="1"/>
  <c r="V184" i="1" s="1"/>
  <c r="W187" i="1"/>
  <c r="AA187" i="1" s="1"/>
  <c r="W191" i="1"/>
  <c r="AA191" i="1" s="1"/>
  <c r="W227" i="1"/>
  <c r="Z227" i="1"/>
  <c r="Y227" i="1" s="1"/>
  <c r="W231" i="1"/>
  <c r="Z231" i="1"/>
  <c r="Y231" i="1" s="1"/>
  <c r="Z237" i="1"/>
  <c r="Y237" i="1" s="1"/>
  <c r="W247" i="1"/>
  <c r="Z247" i="1"/>
  <c r="Y247" i="1" s="1"/>
  <c r="W251" i="1"/>
  <c r="Z251" i="1"/>
  <c r="Y251" i="1" s="1"/>
  <c r="Z226" i="1"/>
  <c r="Y226" i="1" s="1"/>
  <c r="W226" i="1"/>
  <c r="W288" i="1"/>
  <c r="Z288" i="1"/>
  <c r="Y288" i="1" s="1"/>
  <c r="W294" i="1"/>
  <c r="Z294" i="1"/>
  <c r="Y294" i="1" s="1"/>
  <c r="X3" i="1"/>
  <c r="V3" i="1" s="1"/>
  <c r="AG538" i="1"/>
  <c r="Z15" i="1"/>
  <c r="X17" i="1"/>
  <c r="V17" i="1" s="1"/>
  <c r="W17" i="1" s="1"/>
  <c r="AA17" i="1" s="1"/>
  <c r="Z139" i="1"/>
  <c r="Z160" i="1"/>
  <c r="Y160" i="1" s="1"/>
  <c r="W160" i="1"/>
  <c r="Z180" i="1"/>
  <c r="Y180" i="1" s="1"/>
  <c r="W180" i="1"/>
  <c r="Z228" i="1"/>
  <c r="Y228" i="1" s="1"/>
  <c r="W228" i="1"/>
  <c r="Z232" i="1"/>
  <c r="Y232" i="1" s="1"/>
  <c r="W232" i="1"/>
  <c r="W395" i="1"/>
  <c r="X149" i="1"/>
  <c r="V149" i="1" s="1"/>
  <c r="AA192" i="1"/>
  <c r="AA212" i="1"/>
  <c r="Z234" i="1"/>
  <c r="Y234" i="1" s="1"/>
  <c r="Z323" i="1"/>
  <c r="Y323" i="1" s="1"/>
  <c r="W323" i="1"/>
  <c r="Z327" i="1"/>
  <c r="Y327" i="1" s="1"/>
  <c r="W327" i="1"/>
  <c r="W398" i="1"/>
  <c r="Z398" i="1"/>
  <c r="Y398" i="1" s="1"/>
  <c r="W194" i="1"/>
  <c r="Z194" i="1"/>
  <c r="Y194" i="1" s="1"/>
  <c r="W196" i="1"/>
  <c r="Z196" i="1"/>
  <c r="Y196" i="1" s="1"/>
  <c r="W198" i="1"/>
  <c r="Z198" i="1"/>
  <c r="Y198" i="1" s="1"/>
  <c r="W200" i="1"/>
  <c r="Z200" i="1"/>
  <c r="Y200" i="1" s="1"/>
  <c r="W202" i="1"/>
  <c r="Z202" i="1"/>
  <c r="W204" i="1"/>
  <c r="Z204" i="1"/>
  <c r="Y204" i="1" s="1"/>
  <c r="W206" i="1"/>
  <c r="Z206" i="1"/>
  <c r="Y206" i="1" s="1"/>
  <c r="W210" i="1"/>
  <c r="Z210" i="1"/>
  <c r="Y210" i="1" s="1"/>
  <c r="X214" i="1"/>
  <c r="V214" i="1" s="1"/>
  <c r="W244" i="1"/>
  <c r="Z244" i="1"/>
  <c r="Y244" i="1" s="1"/>
  <c r="W248" i="1"/>
  <c r="Z248" i="1"/>
  <c r="Y248" i="1" s="1"/>
  <c r="W252" i="1"/>
  <c r="Z252" i="1"/>
  <c r="Y252" i="1" s="1"/>
  <c r="W261" i="1"/>
  <c r="Z261" i="1"/>
  <c r="Y261" i="1" s="1"/>
  <c r="X147" i="1"/>
  <c r="V147" i="1" s="1"/>
  <c r="X159" i="1"/>
  <c r="V159" i="1" s="1"/>
  <c r="X173" i="1"/>
  <c r="V173" i="1" s="1"/>
  <c r="X233" i="1"/>
  <c r="V233" i="1" s="1"/>
  <c r="W260" i="1"/>
  <c r="Z260" i="1"/>
  <c r="Y260" i="1" s="1"/>
  <c r="Z307" i="1"/>
  <c r="Y307" i="1" s="1"/>
  <c r="W307" i="1"/>
  <c r="Z326" i="1"/>
  <c r="Y326" i="1" s="1"/>
  <c r="W326" i="1"/>
  <c r="Z330" i="1"/>
  <c r="Y330" i="1" s="1"/>
  <c r="W330" i="1"/>
  <c r="X153" i="1"/>
  <c r="V153" i="1" s="1"/>
  <c r="X169" i="1"/>
  <c r="V169" i="1" s="1"/>
  <c r="X179" i="1"/>
  <c r="V179" i="1" s="1"/>
  <c r="X241" i="1"/>
  <c r="V241" i="1" s="1"/>
  <c r="X245" i="1"/>
  <c r="V245" i="1" s="1"/>
  <c r="X249" i="1"/>
  <c r="V249" i="1" s="1"/>
  <c r="X254" i="1"/>
  <c r="V254" i="1" s="1"/>
  <c r="W268" i="1"/>
  <c r="AA268" i="1" s="1"/>
  <c r="Z268" i="1"/>
  <c r="Y268" i="1" s="1"/>
  <c r="W277" i="1"/>
  <c r="Z277" i="1"/>
  <c r="Y277" i="1" s="1"/>
  <c r="Z321" i="1"/>
  <c r="Y321" i="1" s="1"/>
  <c r="W321" i="1"/>
  <c r="Z345" i="1"/>
  <c r="Y345" i="1" s="1"/>
  <c r="W345" i="1"/>
  <c r="X163" i="1"/>
  <c r="V163" i="1" s="1"/>
  <c r="X185" i="1"/>
  <c r="V185" i="1" s="1"/>
  <c r="X229" i="1"/>
  <c r="V229" i="1" s="1"/>
  <c r="W265" i="1"/>
  <c r="Z265" i="1"/>
  <c r="Y265" i="1" s="1"/>
  <c r="W266" i="1"/>
  <c r="Z266" i="1"/>
  <c r="Y266" i="1" s="1"/>
  <c r="W276" i="1"/>
  <c r="Z276" i="1"/>
  <c r="Y276" i="1" s="1"/>
  <c r="X316" i="1"/>
  <c r="V316" i="1" s="1"/>
  <c r="Z348" i="1"/>
  <c r="Y348" i="1" s="1"/>
  <c r="W348" i="1"/>
  <c r="Z381" i="1"/>
  <c r="Y381" i="1" s="1"/>
  <c r="W381" i="1"/>
  <c r="Z399" i="1"/>
  <c r="Y399" i="1" s="1"/>
  <c r="W399" i="1"/>
  <c r="Z404" i="1"/>
  <c r="Y404" i="1" s="1"/>
  <c r="W404" i="1"/>
  <c r="Z271" i="1"/>
  <c r="Y271" i="1" s="1"/>
  <c r="Z287" i="1"/>
  <c r="Y287" i="1" s="1"/>
  <c r="X304" i="1"/>
  <c r="V304" i="1" s="1"/>
  <c r="W320" i="1"/>
  <c r="Z320" i="1"/>
  <c r="Y320" i="1" s="1"/>
  <c r="Z329" i="1"/>
  <c r="Y329" i="1" s="1"/>
  <c r="W329" i="1"/>
  <c r="Z253" i="1"/>
  <c r="Y253" i="1" s="1"/>
  <c r="Z269" i="1"/>
  <c r="Y269" i="1" s="1"/>
  <c r="AA271" i="1"/>
  <c r="Z285" i="1"/>
  <c r="Y285" i="1" s="1"/>
  <c r="Z318" i="1"/>
  <c r="Y318" i="1" s="1"/>
  <c r="Z388" i="1"/>
  <c r="Y388" i="1" s="1"/>
  <c r="W388" i="1"/>
  <c r="AA269" i="1"/>
  <c r="X299" i="1"/>
  <c r="V299" i="1" s="1"/>
  <c r="W317" i="1"/>
  <c r="Z317" i="1"/>
  <c r="Y317" i="1" s="1"/>
  <c r="Z322" i="1"/>
  <c r="Y322" i="1" s="1"/>
  <c r="W322" i="1"/>
  <c r="Z324" i="1"/>
  <c r="Y324" i="1" s="1"/>
  <c r="Z328" i="1"/>
  <c r="Y328" i="1" s="1"/>
  <c r="W328" i="1"/>
  <c r="W385" i="1"/>
  <c r="Z385" i="1"/>
  <c r="Y385" i="1" s="1"/>
  <c r="Z416" i="1"/>
  <c r="Y416" i="1" s="1"/>
  <c r="W416" i="1"/>
  <c r="AA267" i="1"/>
  <c r="W315" i="1"/>
  <c r="Z315" i="1"/>
  <c r="Y315" i="1" s="1"/>
  <c r="Z369" i="1"/>
  <c r="Y369" i="1" s="1"/>
  <c r="W369" i="1"/>
  <c r="X300" i="1"/>
  <c r="V300" i="1" s="1"/>
  <c r="X308" i="1"/>
  <c r="V308" i="1" s="1"/>
  <c r="Z343" i="1"/>
  <c r="Y343" i="1" s="1"/>
  <c r="W343" i="1"/>
  <c r="X346" i="1"/>
  <c r="V346" i="1" s="1"/>
  <c r="X358" i="1"/>
  <c r="V358" i="1" s="1"/>
  <c r="X366" i="1"/>
  <c r="V366" i="1" s="1"/>
  <c r="X374" i="1"/>
  <c r="V374" i="1" s="1"/>
  <c r="X400" i="1"/>
  <c r="V400" i="1" s="1"/>
  <c r="W407" i="1"/>
  <c r="Z414" i="1"/>
  <c r="Y414" i="1" s="1"/>
  <c r="W414" i="1"/>
  <c r="Z432" i="1"/>
  <c r="Y432" i="1" s="1"/>
  <c r="W432" i="1"/>
  <c r="Z535" i="1"/>
  <c r="Y535" i="1" s="1"/>
  <c r="W535" i="1"/>
  <c r="AA535" i="1" s="1"/>
  <c r="X303" i="1"/>
  <c r="V303" i="1" s="1"/>
  <c r="X311" i="1"/>
  <c r="V311" i="1" s="1"/>
  <c r="Z341" i="1"/>
  <c r="Y341" i="1" s="1"/>
  <c r="W341" i="1"/>
  <c r="X344" i="1"/>
  <c r="V344" i="1" s="1"/>
  <c r="Z359" i="1"/>
  <c r="Y359" i="1" s="1"/>
  <c r="W359" i="1"/>
  <c r="Z367" i="1"/>
  <c r="Y367" i="1" s="1"/>
  <c r="W367" i="1"/>
  <c r="Z375" i="1"/>
  <c r="Y375" i="1" s="1"/>
  <c r="W375" i="1"/>
  <c r="Z379" i="1"/>
  <c r="Y379" i="1" s="1"/>
  <c r="W379" i="1"/>
  <c r="Z397" i="1"/>
  <c r="Y397" i="1" s="1"/>
  <c r="W397" i="1"/>
  <c r="Z413" i="1"/>
  <c r="Y413" i="1" s="1"/>
  <c r="W413" i="1"/>
  <c r="Z431" i="1"/>
  <c r="Y431" i="1" s="1"/>
  <c r="W431" i="1"/>
  <c r="Z513" i="1"/>
  <c r="Y513" i="1" s="1"/>
  <c r="W513" i="1"/>
  <c r="X306" i="1"/>
  <c r="V306" i="1" s="1"/>
  <c r="Z339" i="1"/>
  <c r="Y339" i="1" s="1"/>
  <c r="W339" i="1"/>
  <c r="AA339" i="1" s="1"/>
  <c r="X342" i="1"/>
  <c r="V342" i="1" s="1"/>
  <c r="X356" i="1"/>
  <c r="V356" i="1" s="1"/>
  <c r="X364" i="1"/>
  <c r="V364" i="1" s="1"/>
  <c r="X372" i="1"/>
  <c r="V372" i="1" s="1"/>
  <c r="W378" i="1"/>
  <c r="Z378" i="1"/>
  <c r="Y378" i="1" s="1"/>
  <c r="AA380" i="1"/>
  <c r="X386" i="1"/>
  <c r="V386" i="1" s="1"/>
  <c r="W387" i="1"/>
  <c r="Z387" i="1"/>
  <c r="Y387" i="1" s="1"/>
  <c r="W391" i="1"/>
  <c r="Z391" i="1"/>
  <c r="Y391" i="1" s="1"/>
  <c r="X396" i="1"/>
  <c r="V396" i="1" s="1"/>
  <c r="X406" i="1"/>
  <c r="V406" i="1" s="1"/>
  <c r="Z489" i="1"/>
  <c r="Y489" i="1" s="1"/>
  <c r="W489" i="1"/>
  <c r="X298" i="1"/>
  <c r="V298" i="1" s="1"/>
  <c r="X301" i="1"/>
  <c r="V301" i="1" s="1"/>
  <c r="X309" i="1"/>
  <c r="V309" i="1" s="1"/>
  <c r="W332" i="1"/>
  <c r="AA332" i="1" s="1"/>
  <c r="W334" i="1"/>
  <c r="AA334" i="1" s="1"/>
  <c r="W336" i="1"/>
  <c r="AA336" i="1" s="1"/>
  <c r="Z337" i="1"/>
  <c r="Y337" i="1" s="1"/>
  <c r="W337" i="1"/>
  <c r="X340" i="1"/>
  <c r="V340" i="1" s="1"/>
  <c r="Z353" i="1"/>
  <c r="Y353" i="1" s="1"/>
  <c r="W353" i="1"/>
  <c r="Z357" i="1"/>
  <c r="Y357" i="1" s="1"/>
  <c r="W357" i="1"/>
  <c r="Z365" i="1"/>
  <c r="Y365" i="1" s="1"/>
  <c r="W365" i="1"/>
  <c r="Z373" i="1"/>
  <c r="Y373" i="1" s="1"/>
  <c r="W373" i="1"/>
  <c r="Z390" i="1"/>
  <c r="Y390" i="1" s="1"/>
  <c r="W390" i="1"/>
  <c r="Z392" i="1"/>
  <c r="Y392" i="1" s="1"/>
  <c r="W392" i="1"/>
  <c r="Z401" i="1"/>
  <c r="Y401" i="1" s="1"/>
  <c r="W401" i="1"/>
  <c r="Z410" i="1"/>
  <c r="Y410" i="1" s="1"/>
  <c r="W410" i="1"/>
  <c r="W448" i="1"/>
  <c r="Z457" i="1"/>
  <c r="Y457" i="1" s="1"/>
  <c r="W457" i="1"/>
  <c r="X312" i="1"/>
  <c r="V312" i="1" s="1"/>
  <c r="X338" i="1"/>
  <c r="V338" i="1" s="1"/>
  <c r="Z351" i="1"/>
  <c r="Y351" i="1" s="1"/>
  <c r="W351" i="1"/>
  <c r="X354" i="1"/>
  <c r="V354" i="1" s="1"/>
  <c r="X362" i="1"/>
  <c r="V362" i="1" s="1"/>
  <c r="X370" i="1"/>
  <c r="V370" i="1" s="1"/>
  <c r="Z377" i="1"/>
  <c r="Y377" i="1" s="1"/>
  <c r="W377" i="1"/>
  <c r="Z384" i="1"/>
  <c r="Y384" i="1" s="1"/>
  <c r="W384" i="1"/>
  <c r="Z402" i="1"/>
  <c r="Y402" i="1" s="1"/>
  <c r="W402" i="1"/>
  <c r="Z405" i="1"/>
  <c r="Y405" i="1" s="1"/>
  <c r="Z418" i="1"/>
  <c r="Y418" i="1" s="1"/>
  <c r="W418" i="1"/>
  <c r="Z422" i="1"/>
  <c r="Y422" i="1" s="1"/>
  <c r="W422" i="1"/>
  <c r="Z456" i="1"/>
  <c r="Y456" i="1" s="1"/>
  <c r="W456" i="1"/>
  <c r="Z349" i="1"/>
  <c r="Y349" i="1" s="1"/>
  <c r="W349" i="1"/>
  <c r="Z355" i="1"/>
  <c r="Y355" i="1" s="1"/>
  <c r="W355" i="1"/>
  <c r="W360" i="1"/>
  <c r="AA360" i="1" s="1"/>
  <c r="W363" i="1"/>
  <c r="W368" i="1"/>
  <c r="AA368" i="1" s="1"/>
  <c r="Z371" i="1"/>
  <c r="Y371" i="1" s="1"/>
  <c r="W371" i="1"/>
  <c r="W376" i="1"/>
  <c r="AA376" i="1" s="1"/>
  <c r="W383" i="1"/>
  <c r="AA383" i="1" s="1"/>
  <c r="Z409" i="1"/>
  <c r="Y409" i="1" s="1"/>
  <c r="W409" i="1"/>
  <c r="X302" i="1"/>
  <c r="V302" i="1" s="1"/>
  <c r="X310" i="1"/>
  <c r="V310" i="1" s="1"/>
  <c r="Z347" i="1"/>
  <c r="Y347" i="1" s="1"/>
  <c r="W347" i="1"/>
  <c r="X350" i="1"/>
  <c r="V350" i="1" s="1"/>
  <c r="W393" i="1"/>
  <c r="Z393" i="1"/>
  <c r="Y393" i="1" s="1"/>
  <c r="Z408" i="1"/>
  <c r="Y408" i="1" s="1"/>
  <c r="W408" i="1"/>
  <c r="Z415" i="1"/>
  <c r="Y415" i="1" s="1"/>
  <c r="W426" i="1"/>
  <c r="AA426" i="1" s="1"/>
  <c r="Z429" i="1"/>
  <c r="Y429" i="1" s="1"/>
  <c r="W429" i="1"/>
  <c r="X430" i="1"/>
  <c r="V430" i="1" s="1"/>
  <c r="Z445" i="1"/>
  <c r="Y445" i="1" s="1"/>
  <c r="W445" i="1"/>
  <c r="X446" i="1"/>
  <c r="V446" i="1" s="1"/>
  <c r="X497" i="1"/>
  <c r="V497" i="1" s="1"/>
  <c r="Z511" i="1"/>
  <c r="Y511" i="1" s="1"/>
  <c r="W511" i="1"/>
  <c r="Z519" i="1"/>
  <c r="Y519" i="1" s="1"/>
  <c r="W519" i="1"/>
  <c r="Z427" i="1"/>
  <c r="Y427" i="1" s="1"/>
  <c r="W427" i="1"/>
  <c r="X428" i="1"/>
  <c r="V428" i="1" s="1"/>
  <c r="W440" i="1"/>
  <c r="AA440" i="1" s="1"/>
  <c r="Z443" i="1"/>
  <c r="Y443" i="1" s="1"/>
  <c r="W443" i="1"/>
  <c r="X444" i="1"/>
  <c r="V444" i="1" s="1"/>
  <c r="Z487" i="1"/>
  <c r="Y487" i="1" s="1"/>
  <c r="W487" i="1"/>
  <c r="Z495" i="1"/>
  <c r="Y495" i="1" s="1"/>
  <c r="W495" i="1"/>
  <c r="W510" i="1"/>
  <c r="Z510" i="1"/>
  <c r="Y510" i="1" s="1"/>
  <c r="Z403" i="1"/>
  <c r="Y403" i="1" s="1"/>
  <c r="W403" i="1"/>
  <c r="Z425" i="1"/>
  <c r="Y425" i="1" s="1"/>
  <c r="W425" i="1"/>
  <c r="Z441" i="1"/>
  <c r="Y441" i="1" s="1"/>
  <c r="W441" i="1"/>
  <c r="W452" i="1"/>
  <c r="Z452" i="1"/>
  <c r="Y452" i="1" s="1"/>
  <c r="Z453" i="1"/>
  <c r="Y453" i="1" s="1"/>
  <c r="W453" i="1"/>
  <c r="W454" i="1"/>
  <c r="Z454" i="1"/>
  <c r="Y454" i="1" s="1"/>
  <c r="W494" i="1"/>
  <c r="Z417" i="1"/>
  <c r="Y417" i="1" s="1"/>
  <c r="W417" i="1"/>
  <c r="Z419" i="1"/>
  <c r="Y419" i="1" s="1"/>
  <c r="W419" i="1"/>
  <c r="W421" i="1"/>
  <c r="Z423" i="1"/>
  <c r="Y423" i="1" s="1"/>
  <c r="W423" i="1"/>
  <c r="Z439" i="1"/>
  <c r="Y439" i="1" s="1"/>
  <c r="W439" i="1"/>
  <c r="Z485" i="1"/>
  <c r="Y485" i="1" s="1"/>
  <c r="W485" i="1"/>
  <c r="Z509" i="1"/>
  <c r="Y509" i="1" s="1"/>
  <c r="W509" i="1"/>
  <c r="W434" i="1"/>
  <c r="AA434" i="1" s="1"/>
  <c r="Z437" i="1"/>
  <c r="Y437" i="1" s="1"/>
  <c r="W437" i="1"/>
  <c r="X438" i="1"/>
  <c r="V438" i="1" s="1"/>
  <c r="W450" i="1"/>
  <c r="AA450" i="1" s="1"/>
  <c r="Z451" i="1"/>
  <c r="Y451" i="1" s="1"/>
  <c r="W451" i="1"/>
  <c r="Z493" i="1"/>
  <c r="Y493" i="1" s="1"/>
  <c r="W493" i="1"/>
  <c r="W522" i="1"/>
  <c r="Z522" i="1"/>
  <c r="Y522" i="1" s="1"/>
  <c r="Z531" i="1"/>
  <c r="Y531" i="1" s="1"/>
  <c r="W531" i="1"/>
  <c r="Z435" i="1"/>
  <c r="Y435" i="1" s="1"/>
  <c r="W435" i="1"/>
  <c r="X436" i="1"/>
  <c r="V436" i="1" s="1"/>
  <c r="Z458" i="1"/>
  <c r="Y458" i="1" s="1"/>
  <c r="W458" i="1"/>
  <c r="X460" i="1"/>
  <c r="V460" i="1" s="1"/>
  <c r="Z469" i="1"/>
  <c r="Y469" i="1" s="1"/>
  <c r="W469" i="1"/>
  <c r="Z483" i="1"/>
  <c r="Y483" i="1" s="1"/>
  <c r="W483" i="1"/>
  <c r="Z491" i="1"/>
  <c r="Y491" i="1" s="1"/>
  <c r="W491" i="1"/>
  <c r="AA491" i="1" s="1"/>
  <c r="W506" i="1"/>
  <c r="Z506" i="1"/>
  <c r="Y506" i="1" s="1"/>
  <c r="Z515" i="1"/>
  <c r="Y515" i="1" s="1"/>
  <c r="W515" i="1"/>
  <c r="Z411" i="1"/>
  <c r="Y411" i="1" s="1"/>
  <c r="Z433" i="1"/>
  <c r="Y433" i="1" s="1"/>
  <c r="W433" i="1"/>
  <c r="AA433" i="1" s="1"/>
  <c r="Z449" i="1"/>
  <c r="Y449" i="1" s="1"/>
  <c r="W449" i="1"/>
  <c r="Z499" i="1"/>
  <c r="Y499" i="1" s="1"/>
  <c r="W499" i="1"/>
  <c r="Z505" i="1"/>
  <c r="Y505" i="1" s="1"/>
  <c r="W505" i="1"/>
  <c r="X507" i="1"/>
  <c r="V507" i="1" s="1"/>
  <c r="Z521" i="1"/>
  <c r="Y521" i="1" s="1"/>
  <c r="W521" i="1"/>
  <c r="X523" i="1"/>
  <c r="V523" i="1" s="1"/>
  <c r="Z537" i="1"/>
  <c r="Y537" i="1" s="1"/>
  <c r="W537" i="1"/>
  <c r="AA539" i="1"/>
  <c r="Y539" i="1"/>
  <c r="X478" i="1"/>
  <c r="V478" i="1" s="1"/>
  <c r="AA502" i="1"/>
  <c r="Z504" i="1"/>
  <c r="Y504" i="1" s="1"/>
  <c r="Z520" i="1"/>
  <c r="Y520" i="1" s="1"/>
  <c r="AA534" i="1"/>
  <c r="Z536" i="1"/>
  <c r="Y536" i="1" s="1"/>
  <c r="AB540" i="1"/>
  <c r="X540" i="1" s="1"/>
  <c r="Z462" i="1"/>
  <c r="Y462" i="1" s="1"/>
  <c r="W462" i="1"/>
  <c r="Z464" i="1"/>
  <c r="Y464" i="1" s="1"/>
  <c r="W464" i="1"/>
  <c r="X477" i="1"/>
  <c r="V477" i="1" s="1"/>
  <c r="X480" i="1"/>
  <c r="V480" i="1" s="1"/>
  <c r="X463" i="1"/>
  <c r="V463" i="1" s="1"/>
  <c r="X465" i="1"/>
  <c r="V465" i="1" s="1"/>
  <c r="X466" i="1"/>
  <c r="AA466" i="1" s="1"/>
  <c r="W471" i="1"/>
  <c r="AA471" i="1" s="1"/>
  <c r="X479" i="1"/>
  <c r="V479" i="1" s="1"/>
  <c r="AA498" i="1"/>
  <c r="X501" i="1"/>
  <c r="V501" i="1" s="1"/>
  <c r="Z516" i="1"/>
  <c r="Y516" i="1" s="1"/>
  <c r="X517" i="1"/>
  <c r="V517" i="1" s="1"/>
  <c r="Z532" i="1"/>
  <c r="Y532" i="1" s="1"/>
  <c r="X533" i="1"/>
  <c r="V533" i="1" s="1"/>
  <c r="X467" i="1"/>
  <c r="V467" i="1" s="1"/>
  <c r="X468" i="1"/>
  <c r="V468" i="1" s="1"/>
  <c r="W473" i="1"/>
  <c r="AA473" i="1" s="1"/>
  <c r="AA528" i="1"/>
  <c r="Z527" i="1"/>
  <c r="Y527" i="1" s="1"/>
  <c r="W527" i="1"/>
  <c r="X529" i="1"/>
  <c r="V529" i="1" s="1"/>
  <c r="X472" i="1"/>
  <c r="V472" i="1" s="1"/>
  <c r="AA492" i="1"/>
  <c r="Z526" i="1"/>
  <c r="Y526" i="1" s="1"/>
  <c r="AA496" i="1" l="1"/>
  <c r="AA253" i="1"/>
  <c r="AA512" i="1"/>
  <c r="W447" i="1"/>
  <c r="Z305" i="1"/>
  <c r="Y305" i="1" s="1"/>
  <c r="Z235" i="1"/>
  <c r="Y235" i="1" s="1"/>
  <c r="W81" i="1"/>
  <c r="AA81" i="1" s="1"/>
  <c r="Z258" i="1"/>
  <c r="Y258" i="1" s="1"/>
  <c r="Z496" i="1"/>
  <c r="Y496" i="1" s="1"/>
  <c r="Z142" i="1"/>
  <c r="Y142" i="1" s="1"/>
  <c r="W470" i="1"/>
  <c r="W424" i="1"/>
  <c r="AA424" i="1" s="1"/>
  <c r="Z394" i="1"/>
  <c r="Y394" i="1" s="1"/>
  <c r="Z186" i="1"/>
  <c r="Y186" i="1" s="1"/>
  <c r="Z101" i="1"/>
  <c r="Y101" i="1" s="1"/>
  <c r="Z31" i="1"/>
  <c r="Y31" i="1" s="1"/>
  <c r="Z500" i="1"/>
  <c r="Y500" i="1" s="1"/>
  <c r="W333" i="1"/>
  <c r="Z325" i="1"/>
  <c r="Y325" i="1" s="1"/>
  <c r="Z223" i="1"/>
  <c r="Y223" i="1" s="1"/>
  <c r="Z42" i="1"/>
  <c r="Y42" i="1" s="1"/>
  <c r="AA37" i="1"/>
  <c r="W183" i="1"/>
  <c r="AA183" i="1" s="1"/>
  <c r="Z188" i="1"/>
  <c r="Y188" i="1" s="1"/>
  <c r="W193" i="1"/>
  <c r="AA464" i="1"/>
  <c r="AA458" i="1"/>
  <c r="AA522" i="1"/>
  <c r="W361" i="1"/>
  <c r="AA361" i="1" s="1"/>
  <c r="W331" i="1"/>
  <c r="AA331" i="1" s="1"/>
  <c r="AA240" i="1"/>
  <c r="W76" i="1"/>
  <c r="AA52" i="1"/>
  <c r="Z35" i="1"/>
  <c r="Y35" i="1" s="1"/>
  <c r="AA113" i="1"/>
  <c r="Z524" i="1"/>
  <c r="Y524" i="1" s="1"/>
  <c r="AA509" i="1"/>
  <c r="AA423" i="1"/>
  <c r="W525" i="1"/>
  <c r="AA452" i="1"/>
  <c r="AA510" i="1"/>
  <c r="AA392" i="1"/>
  <c r="AA357" i="1"/>
  <c r="AA285" i="1"/>
  <c r="Z319" i="1"/>
  <c r="Y319" i="1" s="1"/>
  <c r="Z174" i="1"/>
  <c r="Y174" i="1" s="1"/>
  <c r="Z23" i="1"/>
  <c r="Y23" i="1" s="1"/>
  <c r="AA48" i="1"/>
  <c r="Z158" i="1"/>
  <c r="Y158" i="1" s="1"/>
  <c r="W530" i="1"/>
  <c r="W243" i="1"/>
  <c r="X538" i="1"/>
  <c r="V538" i="1" s="1"/>
  <c r="Z538" i="1" s="1"/>
  <c r="Y538" i="1" s="1"/>
  <c r="AA111" i="1"/>
  <c r="Y530" i="1"/>
  <c r="AA530" i="1"/>
  <c r="W538" i="1"/>
  <c r="AA485" i="1"/>
  <c r="AA421" i="1"/>
  <c r="AA427" i="1"/>
  <c r="AA390" i="1"/>
  <c r="AA353" i="1"/>
  <c r="AA43" i="1"/>
  <c r="AA28" i="1"/>
  <c r="AA58" i="1"/>
  <c r="W176" i="1"/>
  <c r="Z176" i="1"/>
  <c r="Y176" i="1" s="1"/>
  <c r="AA449" i="1"/>
  <c r="AA408" i="1"/>
  <c r="AA329" i="1"/>
  <c r="AA228" i="1"/>
  <c r="Z481" i="1"/>
  <c r="Y481" i="1" s="1"/>
  <c r="W481" i="1"/>
  <c r="AA151" i="1"/>
  <c r="AA46" i="1"/>
  <c r="AA14" i="1"/>
  <c r="AA385" i="1"/>
  <c r="AA186" i="1"/>
  <c r="AA68" i="1"/>
  <c r="Z314" i="1"/>
  <c r="Y314" i="1" s="1"/>
  <c r="AA462" i="1"/>
  <c r="AA439" i="1"/>
  <c r="AA417" i="1"/>
  <c r="AA443" i="1"/>
  <c r="AA401" i="1"/>
  <c r="AA365" i="1"/>
  <c r="AA277" i="1"/>
  <c r="W80" i="1"/>
  <c r="AA142" i="1"/>
  <c r="W313" i="1"/>
  <c r="Z313" i="1"/>
  <c r="Y313" i="1" s="1"/>
  <c r="AA432" i="1"/>
  <c r="AA141" i="1"/>
  <c r="AA60" i="1"/>
  <c r="AA44" i="1"/>
  <c r="AA292" i="1"/>
  <c r="AA325" i="1"/>
  <c r="AA144" i="1"/>
  <c r="AA499" i="1"/>
  <c r="AA515" i="1"/>
  <c r="AA415" i="1"/>
  <c r="AA457" i="1"/>
  <c r="AA341" i="1"/>
  <c r="AA248" i="1"/>
  <c r="AA227" i="1"/>
  <c r="AA256" i="1"/>
  <c r="AA22" i="1"/>
  <c r="AA91" i="1"/>
  <c r="AA66" i="1"/>
  <c r="AA161" i="1"/>
  <c r="AA5" i="1"/>
  <c r="AA49" i="1"/>
  <c r="Z209" i="1"/>
  <c r="Y209" i="1" s="1"/>
  <c r="W209" i="1"/>
  <c r="W476" i="1"/>
  <c r="AA476" i="1" s="1"/>
  <c r="W442" i="1"/>
  <c r="AA442" i="1" s="1"/>
  <c r="Z389" i="1"/>
  <c r="Y389" i="1" s="1"/>
  <c r="AA261" i="1"/>
  <c r="AA323" i="1"/>
  <c r="AA160" i="1"/>
  <c r="AA294" i="1"/>
  <c r="AA251" i="1"/>
  <c r="AA296" i="1"/>
  <c r="AA238" i="1"/>
  <c r="AA246" i="1"/>
  <c r="Z278" i="1"/>
  <c r="Y278" i="1" s="1"/>
  <c r="W78" i="1"/>
  <c r="AA51" i="1"/>
  <c r="AA64" i="1"/>
  <c r="AA6" i="1"/>
  <c r="AA117" i="1"/>
  <c r="AA101" i="1"/>
  <c r="W27" i="1"/>
  <c r="AA27" i="1" s="1"/>
  <c r="AA72" i="1"/>
  <c r="AA20" i="1"/>
  <c r="AA4" i="1"/>
  <c r="W488" i="1"/>
  <c r="Z488" i="1"/>
  <c r="Y488" i="1" s="1"/>
  <c r="Z165" i="1"/>
  <c r="Y165" i="1" s="1"/>
  <c r="W165" i="1"/>
  <c r="W279" i="1"/>
  <c r="Z279" i="1"/>
  <c r="Y279" i="1" s="1"/>
  <c r="AA525" i="1"/>
  <c r="AA520" i="1"/>
  <c r="AA448" i="1"/>
  <c r="W420" i="1"/>
  <c r="AA420" i="1" s="1"/>
  <c r="W335" i="1"/>
  <c r="AA335" i="1" s="1"/>
  <c r="Z272" i="1"/>
  <c r="Y272" i="1" s="1"/>
  <c r="W170" i="1"/>
  <c r="Z242" i="1"/>
  <c r="Y242" i="1" s="1"/>
  <c r="AA284" i="1"/>
  <c r="W39" i="1"/>
  <c r="AA39" i="1" s="1"/>
  <c r="W41" i="1"/>
  <c r="AA41" i="1" s="1"/>
  <c r="Z11" i="1"/>
  <c r="Y11" i="1" s="1"/>
  <c r="W215" i="1"/>
  <c r="Z215" i="1"/>
  <c r="Y215" i="1" s="1"/>
  <c r="Z156" i="1"/>
  <c r="Y156" i="1" s="1"/>
  <c r="W156" i="1"/>
  <c r="W257" i="1"/>
  <c r="Z257" i="1"/>
  <c r="Y257" i="1" s="1"/>
  <c r="AA53" i="1"/>
  <c r="W217" i="1"/>
  <c r="Z217" i="1"/>
  <c r="Y217" i="1" s="1"/>
  <c r="AA516" i="1"/>
  <c r="W503" i="1"/>
  <c r="AA260" i="1"/>
  <c r="AA252" i="1"/>
  <c r="Z208" i="1"/>
  <c r="Y208" i="1" s="1"/>
  <c r="AA288" i="1"/>
  <c r="AA247" i="1"/>
  <c r="AA231" i="1"/>
  <c r="Z275" i="1"/>
  <c r="Y275" i="1" s="1"/>
  <c r="Z30" i="1"/>
  <c r="Y30" i="1" s="1"/>
  <c r="W97" i="1"/>
  <c r="AA97" i="1" s="1"/>
  <c r="AA26" i="1"/>
  <c r="AA32" i="1"/>
  <c r="AA274" i="1"/>
  <c r="W19" i="1"/>
  <c r="AA119" i="1"/>
  <c r="W283" i="1"/>
  <c r="Z283" i="1"/>
  <c r="Y283" i="1" s="1"/>
  <c r="Z83" i="1"/>
  <c r="Y83" i="1" s="1"/>
  <c r="W83" i="1"/>
  <c r="Z145" i="1"/>
  <c r="Y145" i="1" s="1"/>
  <c r="W145" i="1"/>
  <c r="W484" i="1"/>
  <c r="Z484" i="1"/>
  <c r="Y484" i="1" s="1"/>
  <c r="AA363" i="1"/>
  <c r="AA287" i="1"/>
  <c r="AA80" i="1"/>
  <c r="AA514" i="1"/>
  <c r="AA527" i="1"/>
  <c r="AA411" i="1"/>
  <c r="AA470" i="1"/>
  <c r="AA419" i="1"/>
  <c r="W461" i="1"/>
  <c r="AA461" i="1" s="1"/>
  <c r="AA351" i="1"/>
  <c r="AA410" i="1"/>
  <c r="AA373" i="1"/>
  <c r="AA414" i="1"/>
  <c r="AA315" i="1"/>
  <c r="AA317" i="1"/>
  <c r="Z255" i="1"/>
  <c r="Y255" i="1" s="1"/>
  <c r="AA200" i="1"/>
  <c r="AA398" i="1"/>
  <c r="AA221" i="1"/>
  <c r="W95" i="1"/>
  <c r="AA95" i="1" s="1"/>
  <c r="AA168" i="1"/>
  <c r="W297" i="1"/>
  <c r="Z297" i="1"/>
  <c r="Y297" i="1" s="1"/>
  <c r="W273" i="1"/>
  <c r="Z273" i="1"/>
  <c r="Y273" i="1" s="1"/>
  <c r="Z474" i="1"/>
  <c r="Y474" i="1" s="1"/>
  <c r="W474" i="1"/>
  <c r="W295" i="1"/>
  <c r="Z295" i="1"/>
  <c r="Y295" i="1" s="1"/>
  <c r="W259" i="1"/>
  <c r="Z259" i="1"/>
  <c r="Y259" i="1" s="1"/>
  <c r="Z171" i="1"/>
  <c r="Y171" i="1" s="1"/>
  <c r="W171" i="1"/>
  <c r="AA207" i="1"/>
  <c r="AA152" i="1"/>
  <c r="AA482" i="1"/>
  <c r="W291" i="1"/>
  <c r="Z291" i="1"/>
  <c r="Y291" i="1" s="1"/>
  <c r="Z201" i="1"/>
  <c r="Y201" i="1" s="1"/>
  <c r="W201" i="1"/>
  <c r="W263" i="1"/>
  <c r="Z263" i="1"/>
  <c r="Y263" i="1" s="1"/>
  <c r="Z199" i="1"/>
  <c r="Y199" i="1" s="1"/>
  <c r="W199" i="1"/>
  <c r="AA199" i="1" s="1"/>
  <c r="Z69" i="1"/>
  <c r="Y69" i="1" s="1"/>
  <c r="W69" i="1"/>
  <c r="Z230" i="1"/>
  <c r="Y230" i="1" s="1"/>
  <c r="AA454" i="1"/>
  <c r="AA407" i="1"/>
  <c r="AA193" i="1"/>
  <c r="AA158" i="1"/>
  <c r="AA18" i="1"/>
  <c r="AA127" i="1"/>
  <c r="AA10" i="1"/>
  <c r="AA12" i="1"/>
  <c r="W162" i="1"/>
  <c r="AA162" i="1" s="1"/>
  <c r="Z129" i="1"/>
  <c r="Y129" i="1" s="1"/>
  <c r="AA40" i="1"/>
  <c r="W490" i="1"/>
  <c r="Z490" i="1"/>
  <c r="Y490" i="1" s="1"/>
  <c r="Z224" i="1"/>
  <c r="Y224" i="1" s="1"/>
  <c r="W224" i="1"/>
  <c r="W146" i="1"/>
  <c r="Z146" i="1"/>
  <c r="Y146" i="1" s="1"/>
  <c r="Z67" i="1"/>
  <c r="Y67" i="1" s="1"/>
  <c r="W67" i="1"/>
  <c r="AA314" i="1"/>
  <c r="AA243" i="1"/>
  <c r="AA526" i="1"/>
  <c r="W412" i="1"/>
  <c r="AA412" i="1" s="1"/>
  <c r="AA244" i="1"/>
  <c r="AA327" i="1"/>
  <c r="AA180" i="1"/>
  <c r="Z236" i="1"/>
  <c r="Y236" i="1" s="1"/>
  <c r="AA239" i="1"/>
  <c r="AA250" i="1"/>
  <c r="AA89" i="1"/>
  <c r="AA7" i="1"/>
  <c r="AA85" i="1"/>
  <c r="W486" i="1"/>
  <c r="AA486" i="1" s="1"/>
  <c r="Z486" i="1"/>
  <c r="Y486" i="1" s="1"/>
  <c r="Z352" i="1"/>
  <c r="Y352" i="1" s="1"/>
  <c r="W352" i="1"/>
  <c r="W220" i="1"/>
  <c r="Z220" i="1"/>
  <c r="Y220" i="1" s="1"/>
  <c r="Z302" i="1"/>
  <c r="Y302" i="1" s="1"/>
  <c r="W302" i="1"/>
  <c r="W306" i="1"/>
  <c r="AA306" i="1" s="1"/>
  <c r="Z306" i="1"/>
  <c r="Y306" i="1" s="1"/>
  <c r="W241" i="1"/>
  <c r="Z241" i="1"/>
  <c r="Y241" i="1" s="1"/>
  <c r="Z173" i="1"/>
  <c r="Y173" i="1" s="1"/>
  <c r="W173" i="1"/>
  <c r="AA173" i="1" s="1"/>
  <c r="Z166" i="1"/>
  <c r="Y166" i="1" s="1"/>
  <c r="W166" i="1"/>
  <c r="Z63" i="1"/>
  <c r="Y63" i="1" s="1"/>
  <c r="W63" i="1"/>
  <c r="Z57" i="1"/>
  <c r="Y57" i="1" s="1"/>
  <c r="W57" i="1"/>
  <c r="Z112" i="1"/>
  <c r="Y112" i="1" s="1"/>
  <c r="W112" i="1"/>
  <c r="AA112" i="1" s="1"/>
  <c r="Z96" i="1"/>
  <c r="Y96" i="1" s="1"/>
  <c r="W96" i="1"/>
  <c r="AA135" i="1"/>
  <c r="Z533" i="1"/>
  <c r="Y533" i="1" s="1"/>
  <c r="W533" i="1"/>
  <c r="AA500" i="1"/>
  <c r="AA506" i="1"/>
  <c r="Z460" i="1"/>
  <c r="Y460" i="1" s="1"/>
  <c r="W460" i="1"/>
  <c r="AA437" i="1"/>
  <c r="Z444" i="1"/>
  <c r="Y444" i="1" s="1"/>
  <c r="W444" i="1"/>
  <c r="AA519" i="1"/>
  <c r="AA409" i="1"/>
  <c r="AA447" i="1"/>
  <c r="AA402" i="1"/>
  <c r="Z370" i="1"/>
  <c r="Y370" i="1" s="1"/>
  <c r="W370" i="1"/>
  <c r="Z396" i="1"/>
  <c r="Y396" i="1" s="1"/>
  <c r="W396" i="1"/>
  <c r="AA378" i="1"/>
  <c r="AA513" i="1"/>
  <c r="AA379" i="1"/>
  <c r="Z344" i="1"/>
  <c r="Y344" i="1" s="1"/>
  <c r="W344" i="1"/>
  <c r="Z374" i="1"/>
  <c r="Y374" i="1" s="1"/>
  <c r="W374" i="1"/>
  <c r="AA369" i="1"/>
  <c r="AA322" i="1"/>
  <c r="AA399" i="1"/>
  <c r="AA265" i="1"/>
  <c r="AA234" i="1"/>
  <c r="AA326" i="1"/>
  <c r="Z159" i="1"/>
  <c r="Y159" i="1" s="1"/>
  <c r="W159" i="1"/>
  <c r="AA206" i="1"/>
  <c r="AA198" i="1"/>
  <c r="Z110" i="1"/>
  <c r="Y110" i="1" s="1"/>
  <c r="W110" i="1"/>
  <c r="Z94" i="1"/>
  <c r="Y94" i="1" s="1"/>
  <c r="W94" i="1"/>
  <c r="W270" i="1"/>
  <c r="Z270" i="1"/>
  <c r="Y270" i="1" s="1"/>
  <c r="AA216" i="1"/>
  <c r="AA219" i="1"/>
  <c r="AA70" i="1"/>
  <c r="AA23" i="1"/>
  <c r="AA55" i="1"/>
  <c r="AA115" i="1"/>
  <c r="AA136" i="1"/>
  <c r="Z309" i="1"/>
  <c r="Y309" i="1" s="1"/>
  <c r="W309" i="1"/>
  <c r="Z179" i="1"/>
  <c r="Y179" i="1" s="1"/>
  <c r="W179" i="1"/>
  <c r="AA179" i="1" s="1"/>
  <c r="Z477" i="1"/>
  <c r="Y477" i="1" s="1"/>
  <c r="W477" i="1"/>
  <c r="AA537" i="1"/>
  <c r="AA505" i="1"/>
  <c r="AA493" i="1"/>
  <c r="AA494" i="1"/>
  <c r="AA441" i="1"/>
  <c r="AA503" i="1"/>
  <c r="AA511" i="1"/>
  <c r="AA429" i="1"/>
  <c r="AA393" i="1"/>
  <c r="AA355" i="1"/>
  <c r="AA422" i="1"/>
  <c r="Z354" i="1"/>
  <c r="Y354" i="1" s="1"/>
  <c r="W354" i="1"/>
  <c r="Z301" i="1"/>
  <c r="Y301" i="1" s="1"/>
  <c r="W301" i="1"/>
  <c r="AA391" i="1"/>
  <c r="Z364" i="1"/>
  <c r="Y364" i="1" s="1"/>
  <c r="W364" i="1"/>
  <c r="AA431" i="1"/>
  <c r="AA375" i="1"/>
  <c r="Y420" i="1"/>
  <c r="Z358" i="1"/>
  <c r="Y358" i="1" s="1"/>
  <c r="W358" i="1"/>
  <c r="AA388" i="1"/>
  <c r="AA320" i="1"/>
  <c r="AA381" i="1"/>
  <c r="Z316" i="1"/>
  <c r="Y316" i="1" s="1"/>
  <c r="W316" i="1"/>
  <c r="Z185" i="1"/>
  <c r="Y185" i="1" s="1"/>
  <c r="W185" i="1"/>
  <c r="Z169" i="1"/>
  <c r="Y169" i="1" s="1"/>
  <c r="W169" i="1"/>
  <c r="AA307" i="1"/>
  <c r="Z214" i="1"/>
  <c r="Y214" i="1" s="1"/>
  <c r="W214" i="1"/>
  <c r="AA204" i="1"/>
  <c r="AA196" i="1"/>
  <c r="W149" i="1"/>
  <c r="Z149" i="1"/>
  <c r="Y149" i="1" s="1"/>
  <c r="Z128" i="1"/>
  <c r="Y128" i="1" s="1"/>
  <c r="W128" i="1"/>
  <c r="Z122" i="1"/>
  <c r="Y122" i="1" s="1"/>
  <c r="W122" i="1"/>
  <c r="Z106" i="1"/>
  <c r="Y106" i="1" s="1"/>
  <c r="W106" i="1"/>
  <c r="Z90" i="1"/>
  <c r="Y90" i="1" s="1"/>
  <c r="W90" i="1"/>
  <c r="AA282" i="1"/>
  <c r="AA264" i="1"/>
  <c r="AA167" i="1"/>
  <c r="Z61" i="1"/>
  <c r="Y61" i="1" s="1"/>
  <c r="W61" i="1"/>
  <c r="AA230" i="1"/>
  <c r="AA293" i="1"/>
  <c r="AA164" i="1"/>
  <c r="AA38" i="1"/>
  <c r="AA11" i="1"/>
  <c r="AA107" i="1"/>
  <c r="AA35" i="1"/>
  <c r="AA47" i="1"/>
  <c r="Z406" i="1"/>
  <c r="Y406" i="1" s="1"/>
  <c r="W406" i="1"/>
  <c r="Z400" i="1"/>
  <c r="Y400" i="1" s="1"/>
  <c r="W400" i="1"/>
  <c r="Z479" i="1"/>
  <c r="Y479" i="1" s="1"/>
  <c r="W479" i="1"/>
  <c r="Z362" i="1"/>
  <c r="Y362" i="1" s="1"/>
  <c r="W362" i="1"/>
  <c r="Z124" i="1"/>
  <c r="Y124" i="1" s="1"/>
  <c r="W124" i="1"/>
  <c r="Z517" i="1"/>
  <c r="Y517" i="1" s="1"/>
  <c r="W517" i="1"/>
  <c r="Z436" i="1"/>
  <c r="Y436" i="1" s="1"/>
  <c r="W436" i="1"/>
  <c r="Z350" i="1"/>
  <c r="Y350" i="1" s="1"/>
  <c r="W350" i="1"/>
  <c r="Z340" i="1"/>
  <c r="Y340" i="1" s="1"/>
  <c r="W340" i="1"/>
  <c r="W298" i="1"/>
  <c r="Z298" i="1"/>
  <c r="Y298" i="1" s="1"/>
  <c r="Z356" i="1"/>
  <c r="Y356" i="1" s="1"/>
  <c r="W356" i="1"/>
  <c r="Z311" i="1"/>
  <c r="Y311" i="1" s="1"/>
  <c r="W311" i="1"/>
  <c r="Z346" i="1"/>
  <c r="Y346" i="1" s="1"/>
  <c r="W346" i="1"/>
  <c r="Z163" i="1"/>
  <c r="Y163" i="1" s="1"/>
  <c r="W163" i="1"/>
  <c r="Z153" i="1"/>
  <c r="Y153" i="1" s="1"/>
  <c r="W153" i="1"/>
  <c r="Y202" i="1"/>
  <c r="Z184" i="1"/>
  <c r="Y184" i="1" s="1"/>
  <c r="W184" i="1"/>
  <c r="Z126" i="1"/>
  <c r="Y126" i="1" s="1"/>
  <c r="W126" i="1"/>
  <c r="Z120" i="1"/>
  <c r="Y120" i="1" s="1"/>
  <c r="W120" i="1"/>
  <c r="Z104" i="1"/>
  <c r="Y104" i="1" s="1"/>
  <c r="W104" i="1"/>
  <c r="Z87" i="1"/>
  <c r="Y87" i="1" s="1"/>
  <c r="W87" i="1"/>
  <c r="X189" i="1"/>
  <c r="V189" i="1" s="1"/>
  <c r="AA382" i="1"/>
  <c r="AA218" i="1"/>
  <c r="AA54" i="1"/>
  <c r="AA29" i="1"/>
  <c r="AA84" i="1"/>
  <c r="AA34" i="1"/>
  <c r="AA213" i="1"/>
  <c r="AA109" i="1"/>
  <c r="AA93" i="1"/>
  <c r="AA36" i="1"/>
  <c r="AA99" i="1"/>
  <c r="AA56" i="1"/>
  <c r="AA143" i="1"/>
  <c r="AA45" i="1"/>
  <c r="AA33" i="1"/>
  <c r="Z467" i="1"/>
  <c r="Y467" i="1" s="1"/>
  <c r="W467" i="1"/>
  <c r="Z372" i="1"/>
  <c r="Y372" i="1" s="1"/>
  <c r="W372" i="1"/>
  <c r="Z465" i="1"/>
  <c r="Y465" i="1" s="1"/>
  <c r="W465" i="1"/>
  <c r="AA536" i="1"/>
  <c r="AA504" i="1"/>
  <c r="AA483" i="1"/>
  <c r="AA435" i="1"/>
  <c r="AA451" i="1"/>
  <c r="AA425" i="1"/>
  <c r="AA495" i="1"/>
  <c r="Z428" i="1"/>
  <c r="Y428" i="1" s="1"/>
  <c r="W428" i="1"/>
  <c r="Z497" i="1"/>
  <c r="Y497" i="1" s="1"/>
  <c r="W497" i="1"/>
  <c r="AA347" i="1"/>
  <c r="AA371" i="1"/>
  <c r="AA349" i="1"/>
  <c r="AA418" i="1"/>
  <c r="AA384" i="1"/>
  <c r="AA337" i="1"/>
  <c r="AA489" i="1"/>
  <c r="AA387" i="1"/>
  <c r="Z342" i="1"/>
  <c r="Y342" i="1" s="1"/>
  <c r="W342" i="1"/>
  <c r="AA413" i="1"/>
  <c r="AA367" i="1"/>
  <c r="W303" i="1"/>
  <c r="Z303" i="1"/>
  <c r="Y303" i="1" s="1"/>
  <c r="AA343" i="1"/>
  <c r="AA328" i="1"/>
  <c r="Z299" i="1"/>
  <c r="Y299" i="1" s="1"/>
  <c r="W299" i="1"/>
  <c r="AA333" i="1"/>
  <c r="AA319" i="1"/>
  <c r="AA348" i="1"/>
  <c r="AA276" i="1"/>
  <c r="AA345" i="1"/>
  <c r="W254" i="1"/>
  <c r="Z254" i="1"/>
  <c r="Y254" i="1" s="1"/>
  <c r="AA210" i="1"/>
  <c r="AA202" i="1"/>
  <c r="AA194" i="1"/>
  <c r="AA395" i="1"/>
  <c r="AA237" i="1"/>
  <c r="AA286" i="1"/>
  <c r="Z118" i="1"/>
  <c r="Y118" i="1" s="1"/>
  <c r="W118" i="1"/>
  <c r="Z102" i="1"/>
  <c r="Y102" i="1" s="1"/>
  <c r="W102" i="1"/>
  <c r="AA281" i="1"/>
  <c r="AA138" i="1"/>
  <c r="AA62" i="1"/>
  <c r="AA19" i="1"/>
  <c r="AA182" i="1"/>
  <c r="Z438" i="1"/>
  <c r="Y438" i="1" s="1"/>
  <c r="W438" i="1"/>
  <c r="Z507" i="1"/>
  <c r="Y507" i="1" s="1"/>
  <c r="W507" i="1"/>
  <c r="W229" i="1"/>
  <c r="Z229" i="1"/>
  <c r="Y229" i="1" s="1"/>
  <c r="Z147" i="1"/>
  <c r="Y147" i="1" s="1"/>
  <c r="W147" i="1"/>
  <c r="Z108" i="1"/>
  <c r="Y108" i="1" s="1"/>
  <c r="W108" i="1"/>
  <c r="Z77" i="1"/>
  <c r="Y77" i="1" s="1"/>
  <c r="W77" i="1"/>
  <c r="Z472" i="1"/>
  <c r="Y472" i="1" s="1"/>
  <c r="W472" i="1"/>
  <c r="Z463" i="1"/>
  <c r="Y463" i="1" s="1"/>
  <c r="W463" i="1"/>
  <c r="Z523" i="1"/>
  <c r="Y523" i="1" s="1"/>
  <c r="W523" i="1"/>
  <c r="Z446" i="1"/>
  <c r="Y446" i="1" s="1"/>
  <c r="W446" i="1"/>
  <c r="Z338" i="1"/>
  <c r="Y338" i="1" s="1"/>
  <c r="W338" i="1"/>
  <c r="Z386" i="1"/>
  <c r="Y386" i="1" s="1"/>
  <c r="W386" i="1"/>
  <c r="AA318" i="1"/>
  <c r="W249" i="1"/>
  <c r="Z249" i="1"/>
  <c r="Y249" i="1" s="1"/>
  <c r="AA232" i="1"/>
  <c r="Y139" i="1"/>
  <c r="AA139" i="1"/>
  <c r="Z79" i="1"/>
  <c r="Y79" i="1" s="1"/>
  <c r="W79" i="1"/>
  <c r="Z73" i="1"/>
  <c r="Y73" i="1" s="1"/>
  <c r="W73" i="1"/>
  <c r="Y133" i="1"/>
  <c r="AA133" i="1"/>
  <c r="Z116" i="1"/>
  <c r="Y116" i="1" s="1"/>
  <c r="W116" i="1"/>
  <c r="Z100" i="1"/>
  <c r="Y100" i="1" s="1"/>
  <c r="W100" i="1"/>
  <c r="AA148" i="1"/>
  <c r="AA50" i="1"/>
  <c r="AA74" i="1"/>
  <c r="AA76" i="1"/>
  <c r="AA121" i="1"/>
  <c r="AA105" i="1"/>
  <c r="AA137" i="1"/>
  <c r="Z300" i="1"/>
  <c r="Y300" i="1" s="1"/>
  <c r="W300" i="1"/>
  <c r="Z304" i="1"/>
  <c r="Y304" i="1" s="1"/>
  <c r="W304" i="1"/>
  <c r="Y15" i="1"/>
  <c r="AA15" i="1"/>
  <c r="Z480" i="1"/>
  <c r="Y480" i="1" s="1"/>
  <c r="W480" i="1"/>
  <c r="Z430" i="1"/>
  <c r="Y430" i="1" s="1"/>
  <c r="W430" i="1"/>
  <c r="Z366" i="1"/>
  <c r="Y366" i="1" s="1"/>
  <c r="W366" i="1"/>
  <c r="Z3" i="1"/>
  <c r="Y3" i="1" s="1"/>
  <c r="W3" i="1"/>
  <c r="Z157" i="1"/>
  <c r="Y157" i="1" s="1"/>
  <c r="W157" i="1"/>
  <c r="Z92" i="1"/>
  <c r="Y92" i="1" s="1"/>
  <c r="W92" i="1"/>
  <c r="Z529" i="1"/>
  <c r="Y529" i="1" s="1"/>
  <c r="W529" i="1"/>
  <c r="Z468" i="1"/>
  <c r="Y468" i="1" s="1"/>
  <c r="W468" i="1"/>
  <c r="Z501" i="1"/>
  <c r="Y501" i="1" s="1"/>
  <c r="W501" i="1"/>
  <c r="AA532" i="1"/>
  <c r="Z478" i="1"/>
  <c r="Y478" i="1" s="1"/>
  <c r="W478" i="1"/>
  <c r="AA521" i="1"/>
  <c r="AA469" i="1"/>
  <c r="AA531" i="1"/>
  <c r="AA453" i="1"/>
  <c r="AA403" i="1"/>
  <c r="AA487" i="1"/>
  <c r="AA445" i="1"/>
  <c r="Z310" i="1"/>
  <c r="Y310" i="1" s="1"/>
  <c r="W310" i="1"/>
  <c r="AA456" i="1"/>
  <c r="AA405" i="1"/>
  <c r="AA377" i="1"/>
  <c r="Z312" i="1"/>
  <c r="Y312" i="1" s="1"/>
  <c r="W312" i="1"/>
  <c r="AA397" i="1"/>
  <c r="AA359" i="1"/>
  <c r="Z308" i="1"/>
  <c r="Y308" i="1" s="1"/>
  <c r="W308" i="1"/>
  <c r="AA416" i="1"/>
  <c r="AA324" i="1"/>
  <c r="AA404" i="1"/>
  <c r="AA266" i="1"/>
  <c r="AA321" i="1"/>
  <c r="W245" i="1"/>
  <c r="Z245" i="1"/>
  <c r="Y245" i="1" s="1"/>
  <c r="AA330" i="1"/>
  <c r="W233" i="1"/>
  <c r="Z233" i="1"/>
  <c r="Y233" i="1" s="1"/>
  <c r="AA226" i="1"/>
  <c r="Z175" i="1"/>
  <c r="Y175" i="1" s="1"/>
  <c r="W175" i="1"/>
  <c r="AA170" i="1"/>
  <c r="AA280" i="1"/>
  <c r="AA131" i="1"/>
  <c r="Y131" i="1"/>
  <c r="Z114" i="1"/>
  <c r="Y114" i="1" s="1"/>
  <c r="W114" i="1"/>
  <c r="Z98" i="1"/>
  <c r="Y98" i="1" s="1"/>
  <c r="W98" i="1"/>
  <c r="AA278" i="1"/>
  <c r="AA181" i="1"/>
  <c r="Z150" i="1"/>
  <c r="Y150" i="1" s="1"/>
  <c r="W150" i="1"/>
  <c r="W71" i="1"/>
  <c r="Z71" i="1"/>
  <c r="Y71" i="1" s="1"/>
  <c r="AA78" i="1"/>
  <c r="AA290" i="1"/>
  <c r="AA86" i="1"/>
  <c r="AA9" i="1"/>
  <c r="AA16" i="1"/>
  <c r="AA8" i="1"/>
  <c r="AA13" i="1"/>
  <c r="AA538" i="1" l="1"/>
  <c r="AA31" i="1"/>
  <c r="AA217" i="1"/>
  <c r="AA235" i="1"/>
  <c r="AA153" i="1"/>
  <c r="AA258" i="1"/>
  <c r="AA174" i="1"/>
  <c r="AA305" i="1"/>
  <c r="AA481" i="1"/>
  <c r="AA223" i="1"/>
  <c r="AA255" i="1"/>
  <c r="AA298" i="1"/>
  <c r="AA90" i="1"/>
  <c r="AA263" i="1"/>
  <c r="AA171" i="1"/>
  <c r="AA394" i="1"/>
  <c r="AA279" i="1"/>
  <c r="AA42" i="1"/>
  <c r="AA524" i="1"/>
  <c r="AA340" i="1"/>
  <c r="AA124" i="1"/>
  <c r="AA406" i="1"/>
  <c r="AA188" i="1"/>
  <c r="AA295" i="1"/>
  <c r="AA163" i="1"/>
  <c r="AA313" i="1"/>
  <c r="AA272" i="1"/>
  <c r="AA176" i="1"/>
  <c r="AA275" i="1"/>
  <c r="AA346" i="1"/>
  <c r="AA146" i="1"/>
  <c r="AA215" i="1"/>
  <c r="AA61" i="1"/>
  <c r="AA316" i="1"/>
  <c r="AA224" i="1"/>
  <c r="AA69" i="1"/>
  <c r="AA245" i="1"/>
  <c r="AA478" i="1"/>
  <c r="AA73" i="1"/>
  <c r="AA303" i="1"/>
  <c r="AA126" i="1"/>
  <c r="AA30" i="1"/>
  <c r="AA490" i="1"/>
  <c r="AA474" i="1"/>
  <c r="AA83" i="1"/>
  <c r="AA257" i="1"/>
  <c r="AA159" i="1"/>
  <c r="AA374" i="1"/>
  <c r="AA67" i="1"/>
  <c r="AA156" i="1"/>
  <c r="AA242" i="1"/>
  <c r="AA236" i="1"/>
  <c r="AA114" i="1"/>
  <c r="AA501" i="1"/>
  <c r="AA157" i="1"/>
  <c r="AA480" i="1"/>
  <c r="AA79" i="1"/>
  <c r="AA386" i="1"/>
  <c r="AA463" i="1"/>
  <c r="AA147" i="1"/>
  <c r="AA118" i="1"/>
  <c r="AA299" i="1"/>
  <c r="AA342" i="1"/>
  <c r="AA372" i="1"/>
  <c r="AA201" i="1"/>
  <c r="AA273" i="1"/>
  <c r="AA283" i="1"/>
  <c r="AA165" i="1"/>
  <c r="AA389" i="1"/>
  <c r="AA129" i="1"/>
  <c r="AA233" i="1"/>
  <c r="AA254" i="1"/>
  <c r="AA220" i="1"/>
  <c r="AA259" i="1"/>
  <c r="AA297" i="1"/>
  <c r="AA484" i="1"/>
  <c r="AA308" i="1"/>
  <c r="AA229" i="1"/>
  <c r="AA120" i="1"/>
  <c r="AA436" i="1"/>
  <c r="AA479" i="1"/>
  <c r="AA122" i="1"/>
  <c r="AA214" i="1"/>
  <c r="AA309" i="1"/>
  <c r="AA57" i="1"/>
  <c r="AA352" i="1"/>
  <c r="AA291" i="1"/>
  <c r="AA145" i="1"/>
  <c r="AA488" i="1"/>
  <c r="AA209" i="1"/>
  <c r="AA208" i="1"/>
  <c r="AA310" i="1"/>
  <c r="AA529" i="1"/>
  <c r="AA366" i="1"/>
  <c r="AA304" i="1"/>
  <c r="AA446" i="1"/>
  <c r="AA77" i="1"/>
  <c r="AA507" i="1"/>
  <c r="AA428" i="1"/>
  <c r="AA467" i="1"/>
  <c r="AA356" i="1"/>
  <c r="Z541" i="1"/>
  <c r="AA354" i="1"/>
  <c r="AA110" i="1"/>
  <c r="AA98" i="1"/>
  <c r="AA175" i="1"/>
  <c r="AA92" i="1"/>
  <c r="AA430" i="1"/>
  <c r="AA300" i="1"/>
  <c r="AA249" i="1"/>
  <c r="AA523" i="1"/>
  <c r="AA108" i="1"/>
  <c r="AA438" i="1"/>
  <c r="AA102" i="1"/>
  <c r="AA465" i="1"/>
  <c r="W189" i="1"/>
  <c r="Z189" i="1"/>
  <c r="Y189" i="1" s="1"/>
  <c r="AA517" i="1"/>
  <c r="AA400" i="1"/>
  <c r="AA128" i="1"/>
  <c r="AA533" i="1"/>
  <c r="AA241" i="1"/>
  <c r="AA312" i="1"/>
  <c r="AA100" i="1"/>
  <c r="AA87" i="1"/>
  <c r="AA184" i="1"/>
  <c r="AA169" i="1"/>
  <c r="AA364" i="1"/>
  <c r="AA396" i="1"/>
  <c r="AA444" i="1"/>
  <c r="AA63" i="1"/>
  <c r="AA71" i="1"/>
  <c r="AA116" i="1"/>
  <c r="AA104" i="1"/>
  <c r="AA149" i="1"/>
  <c r="AA185" i="1"/>
  <c r="AA358" i="1"/>
  <c r="AA477" i="1"/>
  <c r="AA270" i="1"/>
  <c r="AA370" i="1"/>
  <c r="AA96" i="1"/>
  <c r="AA166" i="1"/>
  <c r="AA302" i="1"/>
  <c r="AA150" i="1"/>
  <c r="AA468" i="1"/>
  <c r="AA3" i="1"/>
  <c r="AA338" i="1"/>
  <c r="AA472" i="1"/>
  <c r="AA497" i="1"/>
  <c r="Z542" i="1"/>
  <c r="AA311" i="1"/>
  <c r="AA350" i="1"/>
  <c r="AA362" i="1"/>
  <c r="AA106" i="1"/>
  <c r="AA301" i="1"/>
  <c r="AA94" i="1"/>
  <c r="AA344" i="1"/>
  <c r="AA460" i="1"/>
  <c r="AA189" i="1" l="1"/>
  <c r="AG541" i="1"/>
  <c r="X541" i="1" s="1"/>
</calcChain>
</file>

<file path=xl/sharedStrings.xml><?xml version="1.0" encoding="utf-8"?>
<sst xmlns="http://schemas.openxmlformats.org/spreadsheetml/2006/main" count="676" uniqueCount="558">
  <si>
    <t>Victor Ludorum*
Championship
2020-21</t>
  </si>
  <si>
    <t>*From the Latin - 'winner of the games', or best all rounder
** Eligible for under 23 award</t>
  </si>
  <si>
    <t>Pos</t>
  </si>
  <si>
    <t>Name</t>
  </si>
  <si>
    <t>Trial</t>
  </si>
  <si>
    <t>4x4</t>
  </si>
  <si>
    <t>HC</t>
  </si>
  <si>
    <t>12 car</t>
  </si>
  <si>
    <t>Bonus</t>
  </si>
  <si>
    <t>Total</t>
  </si>
  <si>
    <t>Types</t>
  </si>
  <si>
    <t>Marshal</t>
  </si>
  <si>
    <t>M count</t>
  </si>
  <si>
    <t>Sort
Score</t>
  </si>
  <si>
    <t>A'test</t>
  </si>
  <si>
    <t>Graham Blake</t>
  </si>
  <si>
    <t>M</t>
  </si>
  <si>
    <t>Andy Webb</t>
  </si>
  <si>
    <t>Richard Thorne</t>
  </si>
  <si>
    <t>Merv Brake</t>
  </si>
  <si>
    <t>Rodney Thorne</t>
  </si>
  <si>
    <t>Chris Tite</t>
  </si>
  <si>
    <t>John Kirby (Mini)</t>
  </si>
  <si>
    <t>John Tite</t>
  </si>
  <si>
    <t>Stephen Tite</t>
  </si>
  <si>
    <t>Tim Harrison</t>
  </si>
  <si>
    <t>Carlo Vetesse</t>
  </si>
  <si>
    <t>Matthew Hannon</t>
  </si>
  <si>
    <t>Martin Dover</t>
  </si>
  <si>
    <t>Peter Ramsden</t>
  </si>
  <si>
    <t>Tim Painter</t>
  </si>
  <si>
    <t>Andrew Forsyth</t>
  </si>
  <si>
    <t>Mark Hoppé</t>
  </si>
  <si>
    <t>Ed Hollier</t>
  </si>
  <si>
    <t>Anthony Wiltshire</t>
  </si>
  <si>
    <t>Geoff Blake</t>
  </si>
  <si>
    <t>Simon Crook</t>
  </si>
  <si>
    <t>Dave Butterfield</t>
  </si>
  <si>
    <t>Tim Pitfield</t>
  </si>
  <si>
    <t>Jim Faulkner</t>
  </si>
  <si>
    <t>Stephen Wareham</t>
  </si>
  <si>
    <t>Simon Neve</t>
  </si>
  <si>
    <t>Graham Timbers</t>
  </si>
  <si>
    <t>Steve Clarke</t>
  </si>
  <si>
    <t>Tim Dovey</t>
  </si>
  <si>
    <t>Gary Morris</t>
  </si>
  <si>
    <t>Graeme Wills</t>
  </si>
  <si>
    <t>Ben Crook **</t>
  </si>
  <si>
    <t>Tom Reeves</t>
  </si>
  <si>
    <t>Martin Stubbington</t>
  </si>
  <si>
    <t>Tim Monk</t>
  </si>
  <si>
    <t>Charlie Dovey</t>
  </si>
  <si>
    <t>David Moss</t>
  </si>
  <si>
    <t>Andrew Mathis</t>
  </si>
  <si>
    <t>Julian Rinaldi</t>
  </si>
  <si>
    <t>Tom Williams</t>
  </si>
  <si>
    <t>Derek Kessell</t>
  </si>
  <si>
    <t>James Gibson</t>
  </si>
  <si>
    <t>John Tandy</t>
  </si>
  <si>
    <t>Martyn Pike</t>
  </si>
  <si>
    <t>Lee Kessell</t>
  </si>
  <si>
    <t>Adam Smith</t>
  </si>
  <si>
    <t>Dean Tite</t>
  </si>
  <si>
    <t>Lee Dixon</t>
  </si>
  <si>
    <t>Lea Rimmington</t>
  </si>
  <si>
    <t>Gary Dawkins</t>
  </si>
  <si>
    <t>James Rushworth</t>
  </si>
  <si>
    <t>Robbie Roskell</t>
  </si>
  <si>
    <t>Worth Birkhill</t>
  </si>
  <si>
    <t>Will Lawrence</t>
  </si>
  <si>
    <t>Andrew Dinner</t>
  </si>
  <si>
    <t>Stephen Wellman</t>
  </si>
  <si>
    <t>John Kirby (4x4)</t>
  </si>
  <si>
    <t>Mike Williams</t>
  </si>
  <si>
    <t>Colin Osborne</t>
  </si>
  <si>
    <t>Elaine Blake</t>
  </si>
  <si>
    <t>Martin Ellis</t>
  </si>
  <si>
    <t>Sarah Crook</t>
  </si>
  <si>
    <t>Mike Ford</t>
  </si>
  <si>
    <t>Dan de Chazal</t>
  </si>
  <si>
    <t>Ryan Whincop</t>
  </si>
  <si>
    <t>Rupert Ryall</t>
  </si>
  <si>
    <t>Keith Grant</t>
  </si>
  <si>
    <t>Stewart Green</t>
  </si>
  <si>
    <t>Richard Gibson</t>
  </si>
  <si>
    <t>Chris Hellings</t>
  </si>
  <si>
    <t>Peter Swann</t>
  </si>
  <si>
    <t>Shannon Butterfield</t>
  </si>
  <si>
    <t>Mike Lee</t>
  </si>
  <si>
    <t>Jason Tunnicliffe</t>
  </si>
  <si>
    <t>Mike Dore</t>
  </si>
  <si>
    <t>Keith Dixon</t>
  </si>
  <si>
    <t>Sue Webb</t>
  </si>
  <si>
    <t>Charlotte Ryall</t>
  </si>
  <si>
    <t>Elliott Dale</t>
  </si>
  <si>
    <t>Steve Luscombe</t>
  </si>
  <si>
    <t>John White</t>
  </si>
  <si>
    <t>Emma Kirby **</t>
  </si>
  <si>
    <t>Georgia Crook</t>
  </si>
  <si>
    <t>John Wells</t>
  </si>
  <si>
    <t>Brett Altoft</t>
  </si>
  <si>
    <t>Robert Clarke</t>
  </si>
  <si>
    <t>Cliff England</t>
  </si>
  <si>
    <t>David Pedley</t>
  </si>
  <si>
    <t>Daniel Pidgeon</t>
  </si>
  <si>
    <t>Jon Langmead</t>
  </si>
  <si>
    <t>David Arnold</t>
  </si>
  <si>
    <t>Clive Morgan</t>
  </si>
  <si>
    <t>Michael Sutton</t>
  </si>
  <si>
    <t>Pete Turner</t>
  </si>
  <si>
    <t>Richard Turner</t>
  </si>
  <si>
    <t>Andrew Livingston</t>
  </si>
  <si>
    <t>Guy Livingston</t>
  </si>
  <si>
    <t>Peter Turnbull</t>
  </si>
  <si>
    <t>Terry Hedley</t>
  </si>
  <si>
    <t>Vic Rose</t>
  </si>
  <si>
    <t>Alistair Moss</t>
  </si>
  <si>
    <t>Steve Jackman</t>
  </si>
  <si>
    <t>John Le Poidevin</t>
  </si>
  <si>
    <t>Mark Dunkerley</t>
  </si>
  <si>
    <t>Jo Chick</t>
  </si>
  <si>
    <t>Simon Cox</t>
  </si>
  <si>
    <t>Sarah Cook</t>
  </si>
  <si>
    <t>George Koopman</t>
  </si>
  <si>
    <t>James Wills</t>
  </si>
  <si>
    <t>Josiah Clarke</t>
  </si>
  <si>
    <t>Debbie Blake</t>
  </si>
  <si>
    <t>Dave Hiscock</t>
  </si>
  <si>
    <t>Russell Clarke</t>
  </si>
  <si>
    <t>Jane Hibbert</t>
  </si>
  <si>
    <t>Peter Heath</t>
  </si>
  <si>
    <t>Steve Hepworth</t>
  </si>
  <si>
    <t>Sharon Kirby</t>
  </si>
  <si>
    <t>John Cotton</t>
  </si>
  <si>
    <t>John Buddle</t>
  </si>
  <si>
    <t>Paul Simmonds</t>
  </si>
  <si>
    <t>Graham Vingoe</t>
  </si>
  <si>
    <t>Nick Bayldon</t>
  </si>
  <si>
    <t>Keith Seume</t>
  </si>
  <si>
    <t>Adrian Lewis</t>
  </si>
  <si>
    <t>Norman Dunford</t>
  </si>
  <si>
    <t>Owen Baker</t>
  </si>
  <si>
    <t>Richard Mills</t>
  </si>
  <si>
    <t>Jan Dover</t>
  </si>
  <si>
    <t>Hayley Thorne</t>
  </si>
  <si>
    <t>Gill Cotton</t>
  </si>
  <si>
    <t>Stephen Hall</t>
  </si>
  <si>
    <t>Chris Studley</t>
  </si>
  <si>
    <t>Simon Humphrey</t>
  </si>
  <si>
    <t>Zoe Humphrey</t>
  </si>
  <si>
    <t>Charlotte Lawrence</t>
  </si>
  <si>
    <t>Chris Morgan</t>
  </si>
  <si>
    <t>Aimee Morgan</t>
  </si>
  <si>
    <t>Jamie Lawrence</t>
  </si>
  <si>
    <t>Mark Hurrell</t>
  </si>
  <si>
    <t>Cam Hoff</t>
  </si>
  <si>
    <t>Arran Chapman</t>
  </si>
  <si>
    <t>Leigh Crane</t>
  </si>
  <si>
    <t>Charlotte Mills</t>
  </si>
  <si>
    <t>Darcy Tite</t>
  </si>
  <si>
    <t>Jeff Bryant</t>
  </si>
  <si>
    <t>Anthony Hoff</t>
  </si>
  <si>
    <t>Ryan Clarke</t>
  </si>
  <si>
    <t>Alastair Stevenson</t>
  </si>
  <si>
    <t>Paul Brock</t>
  </si>
  <si>
    <t>David Brock</t>
  </si>
  <si>
    <t>Bella Murray</t>
  </si>
  <si>
    <t>Robert Orton</t>
  </si>
  <si>
    <t>Richard Barnes</t>
  </si>
  <si>
    <t>Steven Chaloner</t>
  </si>
  <si>
    <t>John Lockyer</t>
  </si>
  <si>
    <t>Richard Mullis</t>
  </si>
  <si>
    <t>Liam Cooper</t>
  </si>
  <si>
    <t>Olivia Cooper</t>
  </si>
  <si>
    <t>Andy Fraser</t>
  </si>
  <si>
    <t>Terry Graves</t>
  </si>
  <si>
    <t>James Sunderland</t>
  </si>
  <si>
    <t>Dave Atkins</t>
  </si>
  <si>
    <t>Scott Atkins</t>
  </si>
  <si>
    <t>Melanie Oliver</t>
  </si>
  <si>
    <t>Graham Mustey</t>
  </si>
  <si>
    <t>Joe Mustey</t>
  </si>
  <si>
    <t>Manuel Carbajal</t>
  </si>
  <si>
    <t>Chris Turner</t>
  </si>
  <si>
    <t>Craig Strong</t>
  </si>
  <si>
    <t>Sharon Strong</t>
  </si>
  <si>
    <t>Vic Fancy</t>
  </si>
  <si>
    <t>Colin Cheffey</t>
  </si>
  <si>
    <t xml:space="preserve">Jonathan Fowler </t>
  </si>
  <si>
    <t>Geoff Lang</t>
  </si>
  <si>
    <t>Michelle Hoppé</t>
  </si>
  <si>
    <t>Sarah Forsyth</t>
  </si>
  <si>
    <t>Alan Foster</t>
  </si>
  <si>
    <t>John Sherman</t>
  </si>
  <si>
    <t>Peter Isaac</t>
  </si>
  <si>
    <t>Anthony Isaac</t>
  </si>
  <si>
    <t>Matt Isaac</t>
  </si>
  <si>
    <t>Lee Dunkerley</t>
  </si>
  <si>
    <t>David Dunkerley</t>
  </si>
  <si>
    <t>Colin Rolls</t>
  </si>
  <si>
    <t>m</t>
  </si>
  <si>
    <t>John Guy</t>
  </si>
  <si>
    <t>Mike Collins</t>
  </si>
  <si>
    <t>Tim Walker</t>
  </si>
  <si>
    <t>Tim O'Dowd</t>
  </si>
  <si>
    <t>Toby Wright</t>
  </si>
  <si>
    <t>.</t>
  </si>
  <si>
    <t>William Grafton</t>
  </si>
  <si>
    <t>Aaron Clarke</t>
  </si>
  <si>
    <t>Adam Marsden</t>
  </si>
  <si>
    <t>Adrian Cook</t>
  </si>
  <si>
    <t>Adrian Stevens</t>
  </si>
  <si>
    <t>Alan Barnes</t>
  </si>
  <si>
    <t>Alan Davies</t>
  </si>
  <si>
    <t>Alex Froud</t>
  </si>
  <si>
    <t>Alex Harmer</t>
  </si>
  <si>
    <t>Alexandra Holt</t>
  </si>
  <si>
    <t>Amanda Burbidge</t>
  </si>
  <si>
    <t>Andrew Durrant</t>
  </si>
  <si>
    <t>Andrew Fordyce</t>
  </si>
  <si>
    <t>Andrew Goodfellow</t>
  </si>
  <si>
    <t>Andrew MacDonald</t>
  </si>
  <si>
    <t>Andrew Trayner</t>
  </si>
  <si>
    <t>Andy Hooper</t>
  </si>
  <si>
    <t>Andy Johnson</t>
  </si>
  <si>
    <t>Andy Merry</t>
  </si>
  <si>
    <t>Andy Stock</t>
  </si>
  <si>
    <t>Andy Street</t>
  </si>
  <si>
    <t>Angela Jameson</t>
  </si>
  <si>
    <t>Anne Adams</t>
  </si>
  <si>
    <t>Anne York</t>
  </si>
  <si>
    <t>Antony Orchard</t>
  </si>
  <si>
    <t>Antony Pope</t>
  </si>
  <si>
    <t>Ashleigh Kitcher</t>
  </si>
  <si>
    <t>Ben Adams</t>
  </si>
  <si>
    <t>Ben Bracey</t>
  </si>
  <si>
    <t>Ben Cousins</t>
  </si>
  <si>
    <t>Ben Gray</t>
  </si>
  <si>
    <t>Ben Rolls</t>
  </si>
  <si>
    <t>Ben Solly</t>
  </si>
  <si>
    <t>Ben White</t>
  </si>
  <si>
    <t>Bernadette Watton</t>
  </si>
  <si>
    <t>Bernard Cowley</t>
  </si>
  <si>
    <t>Bob Adams</t>
  </si>
  <si>
    <t>Bob Bennetts</t>
  </si>
  <si>
    <t>Brian Cookson</t>
  </si>
  <si>
    <t>Brian Mulcare</t>
  </si>
  <si>
    <t>Brian South</t>
  </si>
  <si>
    <t>Bruce Weston</t>
  </si>
  <si>
    <t>Callie Wilson</t>
  </si>
  <si>
    <t>Callum Macdougall</t>
  </si>
  <si>
    <t>Carole Gibson</t>
  </si>
  <si>
    <t>Carole Kislingbury</t>
  </si>
  <si>
    <t>Carole Rolls</t>
  </si>
  <si>
    <t>Charles Barter</t>
  </si>
  <si>
    <t>Charles Speers</t>
  </si>
  <si>
    <t>Charles Wardle</t>
  </si>
  <si>
    <t>Charles White</t>
  </si>
  <si>
    <t>Charlie Delahunty</t>
  </si>
  <si>
    <t>Cheryl Hyde</t>
  </si>
  <si>
    <t>Chris Dennis</t>
  </si>
  <si>
    <t>Chris Glenister</t>
  </si>
  <si>
    <t>Chris Hodgson</t>
  </si>
  <si>
    <t>Chris Jones</t>
  </si>
  <si>
    <t>Chris Rennison</t>
  </si>
  <si>
    <t>Christine Blackstock</t>
  </si>
  <si>
    <t>Christopher Glenister</t>
  </si>
  <si>
    <t>Christopher Studley</t>
  </si>
  <si>
    <t>Cliff Conibear</t>
  </si>
  <si>
    <t>Clive Millman</t>
  </si>
  <si>
    <t>Colin Edward Smith</t>
  </si>
  <si>
    <t>Colin Johnson</t>
  </si>
  <si>
    <t>Colin Kirby</t>
  </si>
  <si>
    <t>Colin McLatchie</t>
  </si>
  <si>
    <t>Colin Miles</t>
  </si>
  <si>
    <t>Colin Phillips</t>
  </si>
  <si>
    <t>Colin Pook</t>
  </si>
  <si>
    <t>Colin Thomlinson</t>
  </si>
  <si>
    <t>Craig Moore</t>
  </si>
  <si>
    <t>Dale Fellingham</t>
  </si>
  <si>
    <t>Dale Pearce</t>
  </si>
  <si>
    <t>Dan Hawkins</t>
  </si>
  <si>
    <t>Dan Watt</t>
  </si>
  <si>
    <t>Dave Gardner</t>
  </si>
  <si>
    <t>David Courtney</t>
  </si>
  <si>
    <t>David Cresswell</t>
  </si>
  <si>
    <t>David Cuff</t>
  </si>
  <si>
    <t>David Eardley</t>
  </si>
  <si>
    <t>David Frampton</t>
  </si>
  <si>
    <t>David Gibson</t>
  </si>
  <si>
    <t>David Jameson</t>
  </si>
  <si>
    <t>David Jamieson</t>
  </si>
  <si>
    <t>David Loveys</t>
  </si>
  <si>
    <t>David Newman</t>
  </si>
  <si>
    <t>David Nutland</t>
  </si>
  <si>
    <t>David Smith</t>
  </si>
  <si>
    <t>David Solly</t>
  </si>
  <si>
    <t>Dawn Rolls</t>
  </si>
  <si>
    <t>Dean Woolmington</t>
  </si>
  <si>
    <t>Den Conibear</t>
  </si>
  <si>
    <t>Denis Hammett</t>
  </si>
  <si>
    <t>Derek Antrobus</t>
  </si>
  <si>
    <t>Derek Forbes</t>
  </si>
  <si>
    <t>Dick Nadin</t>
  </si>
  <si>
    <t>Dieter Swindley</t>
  </si>
  <si>
    <t>Dominic Bishop</t>
  </si>
  <si>
    <t>Doug Palmer</t>
  </si>
  <si>
    <t>Duncan Moss</t>
  </si>
  <si>
    <t>Duncan Stewart</t>
  </si>
  <si>
    <t>Eleanor Koopman</t>
  </si>
  <si>
    <t>Elizabeth Crute</t>
  </si>
  <si>
    <t>Elliott Timbers</t>
  </si>
  <si>
    <t>Ethan Cobb</t>
  </si>
  <si>
    <t>Fenton Day</t>
  </si>
  <si>
    <t>Fiona Lord</t>
  </si>
  <si>
    <t>Frank Wilson</t>
  </si>
  <si>
    <t>Fred Crate</t>
  </si>
  <si>
    <t>Freya Hoppé</t>
  </si>
  <si>
    <t>Garry Arnold</t>
  </si>
  <si>
    <t>Garry Morgan</t>
  </si>
  <si>
    <t>Gary Pitt</t>
  </si>
  <si>
    <t>Gary Weldon</t>
  </si>
  <si>
    <t>Geoff Newman</t>
  </si>
  <si>
    <t>Geoffrey Hunt</t>
  </si>
  <si>
    <t>Geoffrey Pickett</t>
  </si>
  <si>
    <t>George Dewhurst</t>
  </si>
  <si>
    <t>George Higgins</t>
  </si>
  <si>
    <t>George Ralph</t>
  </si>
  <si>
    <t>Gerrie Thomas</t>
  </si>
  <si>
    <t>Gillian Barnes</t>
  </si>
  <si>
    <t>Glenys Le Poidevin</t>
  </si>
  <si>
    <t xml:space="preserve">Gordon Pearce </t>
  </si>
  <si>
    <t>Graham Cribb</t>
  </si>
  <si>
    <t>Graham Wilson</t>
  </si>
  <si>
    <t>Greg Barton</t>
  </si>
  <si>
    <t>Guy Murray</t>
  </si>
  <si>
    <t>Harold Sibley</t>
  </si>
  <si>
    <t>Heather Pook</t>
  </si>
  <si>
    <t>Helen Morgan</t>
  </si>
  <si>
    <t>Helen Pitt</t>
  </si>
  <si>
    <t>Henry Braithwaite</t>
  </si>
  <si>
    <t>Henry Siebert</t>
  </si>
  <si>
    <t>Ian Fugett</t>
  </si>
  <si>
    <t>Ian Hipkiss</t>
  </si>
  <si>
    <t>Ian Joyce</t>
  </si>
  <si>
    <t xml:space="preserve">Ian Osborne </t>
  </si>
  <si>
    <t>Ian Rennison</t>
  </si>
  <si>
    <t>Ian Williams</t>
  </si>
  <si>
    <t>Innes Harrison</t>
  </si>
  <si>
    <t>Isaac Antrobus</t>
  </si>
  <si>
    <t>Jackie Ireland</t>
  </si>
  <si>
    <t>Jacqui Fry</t>
  </si>
  <si>
    <t>Jacqui Hellings</t>
  </si>
  <si>
    <t>James Billingsley</t>
  </si>
  <si>
    <t>James Watton</t>
  </si>
  <si>
    <t>James Weaver</t>
  </si>
  <si>
    <t>Jamie Fisher-Pearson</t>
  </si>
  <si>
    <t>Jamie Livingston</t>
  </si>
  <si>
    <t>Janet Conibear</t>
  </si>
  <si>
    <t>Janette Fugett</t>
  </si>
  <si>
    <t>Janica Gabe</t>
  </si>
  <si>
    <t>Janice Price</t>
  </si>
  <si>
    <t>Jaqui Hellings</t>
  </si>
  <si>
    <t>Jason Hayes</t>
  </si>
  <si>
    <t>Jeffery Way</t>
  </si>
  <si>
    <t>Jenna Welman</t>
  </si>
  <si>
    <t>Jenny Howells</t>
  </si>
  <si>
    <t>Jenny Keenan</t>
  </si>
  <si>
    <t>Jeremy Heighway</t>
  </si>
  <si>
    <t>Jill Jamieson</t>
  </si>
  <si>
    <t>Jim Forsyth</t>
  </si>
  <si>
    <t>Jo Guy</t>
  </si>
  <si>
    <t>Jo Hodgson</t>
  </si>
  <si>
    <t>John Bunting</t>
  </si>
  <si>
    <t>John Dry</t>
  </si>
  <si>
    <t>John Frampton</t>
  </si>
  <si>
    <t>John Froud</t>
  </si>
  <si>
    <t>John Harrison</t>
  </si>
  <si>
    <t>John Howard</t>
  </si>
  <si>
    <t>John Michael Hayward</t>
  </si>
  <si>
    <t>John Payne</t>
  </si>
  <si>
    <t>John Sullivan</t>
  </si>
  <si>
    <t>John Waddington</t>
  </si>
  <si>
    <t>John Watson</t>
  </si>
  <si>
    <t>John York</t>
  </si>
  <si>
    <t>Jonathan Deas</t>
  </si>
  <si>
    <t>Jonathan Gates</t>
  </si>
  <si>
    <t>Jonathan Williamson</t>
  </si>
  <si>
    <t>Jules Speers</t>
  </si>
  <si>
    <t>Julie Barrett</t>
  </si>
  <si>
    <t>Justin Fuller</t>
  </si>
  <si>
    <t>Kaitlin Kelly</t>
  </si>
  <si>
    <t>Kate Arnold</t>
  </si>
  <si>
    <t>Kathryn Johnson</t>
  </si>
  <si>
    <t>Keith Rapsey</t>
  </si>
  <si>
    <t>Ken Dollen</t>
  </si>
  <si>
    <t>Keryn Collins</t>
  </si>
  <si>
    <t>Khan Dalwood</t>
  </si>
  <si>
    <t>Laura Wardle</t>
  </si>
  <si>
    <t>Lee Doak</t>
  </si>
  <si>
    <t>Lee Sawyer</t>
  </si>
  <si>
    <t>Lee Scraggs</t>
  </si>
  <si>
    <t>Leigh Miles</t>
  </si>
  <si>
    <t>Lewis Fanner</t>
  </si>
  <si>
    <t>Lionel Thorne</t>
  </si>
  <si>
    <t>Liz Kirby</t>
  </si>
  <si>
    <t>Lizzy Rhodes</t>
  </si>
  <si>
    <t>Louis Yeeles</t>
  </si>
  <si>
    <t>Louise Kirby</t>
  </si>
  <si>
    <t>Lucy Gray</t>
  </si>
  <si>
    <t>Lyndy Wiltshire</t>
  </si>
  <si>
    <t>Malcolm Cole</t>
  </si>
  <si>
    <t>Margaret Turnbull</t>
  </si>
  <si>
    <t>Margaret Turner</t>
  </si>
  <si>
    <t>Margaret Williamson</t>
  </si>
  <si>
    <t>Marguerite Clarke</t>
  </si>
  <si>
    <t>Maria Conibear</t>
  </si>
  <si>
    <t>Mark Aspin</t>
  </si>
  <si>
    <t>Mark Everett</t>
  </si>
  <si>
    <t>Mark Moss</t>
  </si>
  <si>
    <t>Mark Rolls</t>
  </si>
  <si>
    <t>Mark Satchwell</t>
  </si>
  <si>
    <t>Mark Shipman</t>
  </si>
  <si>
    <t>Mark Thomas</t>
  </si>
  <si>
    <t>Mark Whitchurch</t>
  </si>
  <si>
    <t>Mark Williams</t>
  </si>
  <si>
    <t>Martin Baker</t>
  </si>
  <si>
    <t>Martin Chittenden</t>
  </si>
  <si>
    <t>Martin Madley</t>
  </si>
  <si>
    <t>Matt Gillam</t>
  </si>
  <si>
    <t>Matt Harvey</t>
  </si>
  <si>
    <t>Matt Scourfield</t>
  </si>
  <si>
    <t>Matt Vann</t>
  </si>
  <si>
    <t>Menna Franklin</t>
  </si>
  <si>
    <t>Michael Gray</t>
  </si>
  <si>
    <t>Michael Jarvis</t>
  </si>
  <si>
    <t>Michael Tarr</t>
  </si>
  <si>
    <t>Michael Teixeira</t>
  </si>
  <si>
    <t>Michael Willgoss</t>
  </si>
  <si>
    <t>Mike Greham</t>
  </si>
  <si>
    <t>Mike Kislingbury</t>
  </si>
  <si>
    <t>Mike Maynard</t>
  </si>
  <si>
    <t>Mike Reed</t>
  </si>
  <si>
    <t>Mike Rolls</t>
  </si>
  <si>
    <t>Myles Sutherland</t>
  </si>
  <si>
    <t>Nathan Dixon</t>
  </si>
  <si>
    <t>Nick Croft</t>
  </si>
  <si>
    <t>Nick Farmer</t>
  </si>
  <si>
    <t>Nick Hollier</t>
  </si>
  <si>
    <t>Nick Jones</t>
  </si>
  <si>
    <t>Nick Revels</t>
  </si>
  <si>
    <t>Nick Rowley</t>
  </si>
  <si>
    <t>Nigel Blackmore</t>
  </si>
  <si>
    <t>Nigel Coles</t>
  </si>
  <si>
    <t>Nigel Hodson</t>
  </si>
  <si>
    <t>Oliver Beale</t>
  </si>
  <si>
    <t>P Bickels</t>
  </si>
  <si>
    <t>Pam Dore</t>
  </si>
  <si>
    <t>Pam Gardner</t>
  </si>
  <si>
    <t>Paul Chase</t>
  </si>
  <si>
    <t>Paul Crute</t>
  </si>
  <si>
    <t>Paul Hounsell</t>
  </si>
  <si>
    <t>Paul Johnston</t>
  </si>
  <si>
    <t>Paul Punnett</t>
  </si>
  <si>
    <t>Paul Reynolds</t>
  </si>
  <si>
    <t>Paul Sullivan</t>
  </si>
  <si>
    <t>Paul Timbers</t>
  </si>
  <si>
    <t>Pauline Rolls</t>
  </si>
  <si>
    <t>Pete Gill</t>
  </si>
  <si>
    <t>Peter Chantler</t>
  </si>
  <si>
    <t>Peter Cresswell</t>
  </si>
  <si>
    <t>Peter D Smith</t>
  </si>
  <si>
    <t>Peter Dewhurst</t>
  </si>
  <si>
    <t>Peter Ede</t>
  </si>
  <si>
    <t>Jack Elliott</t>
  </si>
  <si>
    <t>Peter Elliott</t>
  </si>
  <si>
    <t>Peter Hanham</t>
  </si>
  <si>
    <t>Peter Hodson</t>
  </si>
  <si>
    <t>Peter James Sexton</t>
  </si>
  <si>
    <t>Peter Quinn</t>
  </si>
  <si>
    <t>Peter Ramdsen</t>
  </si>
  <si>
    <t>Phil Gabe</t>
  </si>
  <si>
    <t xml:space="preserve">Phil Hyde </t>
  </si>
  <si>
    <t>Philip Elliott</t>
  </si>
  <si>
    <t>Philip Harris</t>
  </si>
  <si>
    <t>Philip Lillington</t>
  </si>
  <si>
    <t>Philip Muspratt</t>
  </si>
  <si>
    <t xml:space="preserve">Phillip Dyson </t>
  </si>
  <si>
    <t>Piper Franklin</t>
  </si>
  <si>
    <t>Rex Ireland</t>
  </si>
  <si>
    <t>Richard Bent</t>
  </si>
  <si>
    <t>Richard Gaylard</t>
  </si>
  <si>
    <t>Richard Green</t>
  </si>
  <si>
    <t>Richard Hillyar</t>
  </si>
  <si>
    <t>Richard Ingleby</t>
  </si>
  <si>
    <t>Richard Jamieson</t>
  </si>
  <si>
    <t>Richard Wilyman</t>
  </si>
  <si>
    <t>Rob Rhodes</t>
  </si>
  <si>
    <t>Robert Axe</t>
  </si>
  <si>
    <t>Robert Blackstock</t>
  </si>
  <si>
    <t>Robert Groombridge</t>
  </si>
  <si>
    <t>Robert Lancaster-Gaye</t>
  </si>
  <si>
    <t>Robert Price</t>
  </si>
  <si>
    <t>Robin Eversden</t>
  </si>
  <si>
    <t>Robin Kane</t>
  </si>
  <si>
    <t>Robin Mulcare</t>
  </si>
  <si>
    <t>Rogation Greening</t>
  </si>
  <si>
    <t>Roger Hodgson</t>
  </si>
  <si>
    <t>Roger Watton</t>
  </si>
  <si>
    <t>Ron King</t>
  </si>
  <si>
    <t>Rory Weaver</t>
  </si>
  <si>
    <t>Rose Forbes</t>
  </si>
  <si>
    <t>Ross Dyson</t>
  </si>
  <si>
    <t>Ross Lewis</t>
  </si>
  <si>
    <t>Roy Bray</t>
  </si>
  <si>
    <t>Roy Harmer</t>
  </si>
  <si>
    <t>Ruth Gray</t>
  </si>
  <si>
    <t>Sam Arnold</t>
  </si>
  <si>
    <t>Sam Bennetts</t>
  </si>
  <si>
    <t>Sam Williamson</t>
  </si>
  <si>
    <t>Sandra Smith</t>
  </si>
  <si>
    <t>Sarah Arnold</t>
  </si>
  <si>
    <t>Sarah Jamieson</t>
  </si>
  <si>
    <t>Sarah Kirby</t>
  </si>
  <si>
    <t>Shawn Franklin</t>
  </si>
  <si>
    <t>Simon Emmens</t>
  </si>
  <si>
    <t>Simon McBeath</t>
  </si>
  <si>
    <t>Simon Thomlinson</t>
  </si>
  <si>
    <t>Stella Pearce</t>
  </si>
  <si>
    <t>Stepen Robinson</t>
  </si>
  <si>
    <t>Stephen Hebb</t>
  </si>
  <si>
    <t>Stephen Holland</t>
  </si>
  <si>
    <t>Stephen Miles</t>
  </si>
  <si>
    <t>Stephen Mundy</t>
  </si>
  <si>
    <t>Stephen Patten</t>
  </si>
  <si>
    <t>Stephen Prophet</t>
  </si>
  <si>
    <t>Steve Cullen</t>
  </si>
  <si>
    <t>Steve Harris</t>
  </si>
  <si>
    <t>Steve Hill</t>
  </si>
  <si>
    <t>Steve Holley</t>
  </si>
  <si>
    <t>Stewart Lillington</t>
  </si>
  <si>
    <t>Stuart Tucker</t>
  </si>
  <si>
    <t>Stuart Turner</t>
  </si>
  <si>
    <t>Sue Rapsey</t>
  </si>
  <si>
    <t>Susan Dyson</t>
  </si>
  <si>
    <t>Tanta Grafton</t>
  </si>
  <si>
    <t>Tanya Short</t>
  </si>
  <si>
    <t>Tara Lawrence</t>
  </si>
  <si>
    <t>Teresa Wells</t>
  </si>
  <si>
    <t>Terry Smith</t>
  </si>
  <si>
    <t>Terry Stapleton</t>
  </si>
  <si>
    <t>Tim Clarke</t>
  </si>
  <si>
    <t>Tim Elmer</t>
  </si>
  <si>
    <t>Tim Gray</t>
  </si>
  <si>
    <t>Zak Cobb</t>
  </si>
  <si>
    <t>Scores</t>
  </si>
  <si>
    <t>Competitors</t>
  </si>
  <si>
    <t>Marshals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</si>
</sst>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"/>
    <numFmt numFmtId="165" formatCode="0;\-0;"/>
    <numFmt numFmtId="166" formatCode="0;0;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sz val="12"/>
      <color theme="1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textRotation="90"/>
    </xf>
    <xf numFmtId="164" fontId="4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 wrapText="1"/>
    </xf>
    <xf numFmtId="165" fontId="5" fillId="0" borderId="5" xfId="0" applyNumberFormat="1" applyFont="1" applyBorder="1" applyAlignment="1">
      <alignment horizontal="center" vertical="center" textRotation="90"/>
    </xf>
    <xf numFmtId="166" fontId="7" fillId="0" borderId="3" xfId="0" applyNumberFormat="1" applyFont="1" applyBorder="1" applyAlignment="1">
      <alignment horizontal="center" vertical="center" textRotation="90"/>
    </xf>
    <xf numFmtId="165" fontId="5" fillId="0" borderId="3" xfId="0" applyNumberFormat="1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8" fillId="6" borderId="4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 textRotation="90"/>
    </xf>
    <xf numFmtId="0" fontId="5" fillId="8" borderId="3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/>
    <xf numFmtId="0" fontId="1" fillId="9" borderId="7" xfId="1" applyFill="1" applyBorder="1"/>
    <xf numFmtId="0" fontId="10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9" borderId="0" xfId="1" applyFill="1"/>
    <xf numFmtId="1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/>
    <xf numFmtId="1" fontId="11" fillId="0" borderId="0" xfId="0" applyNumberFormat="1" applyFont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4DA32E3A-CBA5-4D34-9B77-8176986CE004}"/>
  </cellStyles>
  <dxfs count="86"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ctor%20ludorum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ctor Ludorum"/>
      <sheetName val="INSTRUCTIONS"/>
      <sheetName val="Victor Ludorum (2)"/>
    </sheetNames>
    <sheetDataSet>
      <sheetData sheetId="0">
        <row r="2">
          <cell r="C2" t="str">
            <v>Trial</v>
          </cell>
          <cell r="D2" t="str">
            <v>Trial</v>
          </cell>
          <cell r="E2" t="str">
            <v>4x4</v>
          </cell>
          <cell r="F2" t="str">
            <v>Trial</v>
          </cell>
          <cell r="G2" t="str">
            <v>4x4</v>
          </cell>
          <cell r="H2" t="str">
            <v>Trial</v>
          </cell>
          <cell r="I2" t="str">
            <v>4x4</v>
          </cell>
          <cell r="J2" t="str">
            <v>HC</v>
          </cell>
          <cell r="K2" t="str">
            <v>HC</v>
          </cell>
          <cell r="L2" t="str">
            <v>Trial</v>
          </cell>
          <cell r="M2" t="str">
            <v>4x4</v>
          </cell>
          <cell r="N2" t="str">
            <v>12 car</v>
          </cell>
          <cell r="O2" t="str">
            <v>Trial</v>
          </cell>
          <cell r="P2" t="str">
            <v>HC</v>
          </cell>
          <cell r="Q2" t="str">
            <v>HC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AC4A-73F0-4763-9926-FF605DDB41D4}">
  <sheetPr>
    <pageSetUpPr fitToPage="1"/>
  </sheetPr>
  <dimension ref="A1:AM5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O22" sqref="AO22"/>
    </sheetView>
  </sheetViews>
  <sheetFormatPr defaultColWidth="9" defaultRowHeight="15" x14ac:dyDescent="0.25"/>
  <cols>
    <col min="1" max="1" width="4.5" style="54" bestFit="1" customWidth="1"/>
    <col min="2" max="2" width="22.09765625" style="55" bestFit="1" customWidth="1"/>
    <col min="3" max="3" width="4.69921875" style="54" customWidth="1"/>
    <col min="4" max="5" width="3.59765625" style="54" customWidth="1"/>
    <col min="6" max="6" width="3.5" style="54" customWidth="1"/>
    <col min="7" max="8" width="3.59765625" style="54" customWidth="1"/>
    <col min="9" max="9" width="3.5" style="54" customWidth="1"/>
    <col min="10" max="11" width="3.59765625" style="54" customWidth="1"/>
    <col min="12" max="16" width="3.5" style="54" customWidth="1"/>
    <col min="17" max="21" width="3.59765625" style="54" customWidth="1"/>
    <col min="22" max="22" width="4.8984375" style="56" bestFit="1" customWidth="1"/>
    <col min="23" max="23" width="9.3984375" style="56" bestFit="1" customWidth="1"/>
    <col min="24" max="24" width="3.5" style="56" bestFit="1" customWidth="1"/>
    <col min="25" max="25" width="4.5" style="54" customWidth="1"/>
    <col min="26" max="26" width="3.5" style="54" bestFit="1" customWidth="1"/>
    <col min="27" max="27" width="5.59765625" style="54" customWidth="1"/>
    <col min="28" max="32" width="3.19921875" style="54" customWidth="1"/>
    <col min="33" max="33" width="3" style="54" customWidth="1"/>
    <col min="34" max="34" width="9" style="54" customWidth="1"/>
    <col min="35" max="16384" width="9" style="54"/>
  </cols>
  <sheetData>
    <row r="1" spans="1:36" s="5" customFormat="1" ht="69" customHeight="1" x14ac:dyDescent="0.25">
      <c r="A1" s="1" t="s">
        <v>0</v>
      </c>
      <c r="B1" s="1"/>
      <c r="C1" s="2">
        <v>44108</v>
      </c>
      <c r="D1" s="2">
        <v>44122</v>
      </c>
      <c r="E1" s="2">
        <v>44129</v>
      </c>
      <c r="F1" s="2">
        <v>44171</v>
      </c>
      <c r="G1" s="2">
        <v>44185</v>
      </c>
      <c r="H1" s="2">
        <v>44290</v>
      </c>
      <c r="I1" s="2">
        <v>44304</v>
      </c>
      <c r="J1" s="2">
        <v>44310</v>
      </c>
      <c r="K1" s="2">
        <v>44311</v>
      </c>
      <c r="L1" s="2">
        <v>44318</v>
      </c>
      <c r="M1" s="2">
        <v>44332</v>
      </c>
      <c r="N1" s="2">
        <v>44342</v>
      </c>
      <c r="O1" s="2">
        <v>44346</v>
      </c>
      <c r="P1" s="2">
        <v>44352</v>
      </c>
      <c r="Q1" s="2">
        <v>44353</v>
      </c>
      <c r="R1" s="2">
        <v>44367</v>
      </c>
      <c r="S1" s="2">
        <v>44377</v>
      </c>
      <c r="T1" s="2">
        <v>44408</v>
      </c>
      <c r="U1" s="2">
        <v>44409</v>
      </c>
      <c r="V1" s="3" t="s">
        <v>1</v>
      </c>
      <c r="W1" s="3"/>
      <c r="X1" s="3"/>
      <c r="Y1" s="3"/>
      <c r="Z1" s="3"/>
      <c r="AA1" s="4">
        <f>SUM(AB1:AG1)</f>
        <v>15</v>
      </c>
      <c r="AB1" s="4">
        <f t="shared" ref="AB1:AG1" si="0">COUNTIF(Events,AB2)</f>
        <v>4</v>
      </c>
      <c r="AC1" s="4">
        <f t="shared" si="0"/>
        <v>6</v>
      </c>
      <c r="AD1" s="4">
        <f t="shared" si="0"/>
        <v>0</v>
      </c>
      <c r="AE1" s="4">
        <f t="shared" si="0"/>
        <v>1</v>
      </c>
      <c r="AF1" s="4"/>
      <c r="AG1" s="4">
        <f t="shared" si="0"/>
        <v>4</v>
      </c>
    </row>
    <row r="2" spans="1:36" s="20" customFormat="1" ht="55.8" customHeight="1" x14ac:dyDescent="0.25">
      <c r="A2" s="6" t="s">
        <v>2</v>
      </c>
      <c r="B2" s="7" t="s">
        <v>3</v>
      </c>
      <c r="C2" s="8" t="s">
        <v>4</v>
      </c>
      <c r="D2" s="8" t="s">
        <v>4</v>
      </c>
      <c r="E2" s="9" t="s">
        <v>5</v>
      </c>
      <c r="F2" s="8" t="s">
        <v>4</v>
      </c>
      <c r="G2" s="9" t="s">
        <v>5</v>
      </c>
      <c r="H2" s="8" t="s">
        <v>4</v>
      </c>
      <c r="I2" s="9" t="s">
        <v>5</v>
      </c>
      <c r="J2" s="10" t="s">
        <v>6</v>
      </c>
      <c r="K2" s="10" t="s">
        <v>6</v>
      </c>
      <c r="L2" s="8" t="s">
        <v>4</v>
      </c>
      <c r="M2" s="9" t="s">
        <v>5</v>
      </c>
      <c r="N2" s="11" t="s">
        <v>7</v>
      </c>
      <c r="O2" s="8" t="s">
        <v>4</v>
      </c>
      <c r="P2" s="10" t="s">
        <v>6</v>
      </c>
      <c r="Q2" s="10" t="s">
        <v>6</v>
      </c>
      <c r="R2" s="9" t="s">
        <v>5</v>
      </c>
      <c r="S2" s="11" t="s">
        <v>7</v>
      </c>
      <c r="T2" s="10" t="s">
        <v>6</v>
      </c>
      <c r="U2" s="10" t="s">
        <v>6</v>
      </c>
      <c r="V2" s="12" t="s">
        <v>8</v>
      </c>
      <c r="W2" s="13" t="s">
        <v>9</v>
      </c>
      <c r="X2" s="14" t="s">
        <v>10</v>
      </c>
      <c r="Y2" s="15" t="s">
        <v>11</v>
      </c>
      <c r="Z2" s="16" t="s">
        <v>12</v>
      </c>
      <c r="AA2" s="17" t="s">
        <v>13</v>
      </c>
      <c r="AB2" s="9" t="s">
        <v>5</v>
      </c>
      <c r="AC2" s="8" t="s">
        <v>4</v>
      </c>
      <c r="AD2" s="18" t="s">
        <v>14</v>
      </c>
      <c r="AE2" s="11" t="s">
        <v>7</v>
      </c>
      <c r="AF2" s="19"/>
      <c r="AG2" s="10" t="s">
        <v>6</v>
      </c>
      <c r="AJ2" s="5"/>
    </row>
    <row r="3" spans="1:36" s="20" customFormat="1" ht="16.5" customHeight="1" x14ac:dyDescent="0.25">
      <c r="A3" s="21">
        <f>ROW(B3)-2</f>
        <v>1</v>
      </c>
      <c r="B3" s="22" t="s">
        <v>15</v>
      </c>
      <c r="C3" s="23" t="s">
        <v>16</v>
      </c>
      <c r="D3" s="23" t="s">
        <v>16</v>
      </c>
      <c r="E3" s="23"/>
      <c r="F3" s="23" t="s">
        <v>16</v>
      </c>
      <c r="G3" s="23"/>
      <c r="H3" s="23" t="s">
        <v>16</v>
      </c>
      <c r="I3" s="23"/>
      <c r="J3" s="23">
        <v>4</v>
      </c>
      <c r="K3" s="23">
        <v>4</v>
      </c>
      <c r="L3" s="23" t="s">
        <v>16</v>
      </c>
      <c r="M3" s="23"/>
      <c r="N3" s="23">
        <v>5</v>
      </c>
      <c r="O3" s="23" t="s">
        <v>16</v>
      </c>
      <c r="P3" s="23">
        <v>4</v>
      </c>
      <c r="Q3" s="23">
        <v>4</v>
      </c>
      <c r="R3" s="23"/>
      <c r="S3" s="23">
        <v>2</v>
      </c>
      <c r="T3" s="23">
        <v>4</v>
      </c>
      <c r="U3" s="23">
        <v>1</v>
      </c>
      <c r="V3" s="24">
        <f>IF(X3=3,3,IF(X3=4,5,IF(X3=5,7,0)))</f>
        <v>0</v>
      </c>
      <c r="W3" s="25">
        <f>SUM(C3:V3)</f>
        <v>28</v>
      </c>
      <c r="X3" s="26">
        <f>COUNTIF(AB3:AG3,"&gt;0")</f>
        <v>2</v>
      </c>
      <c r="Y3" s="27" t="str">
        <f>IF(Z3&gt;0,"Yes","")</f>
        <v>Yes</v>
      </c>
      <c r="Z3" s="21">
        <f>COUNTIF(C3:V3,"M")</f>
        <v>6</v>
      </c>
      <c r="AA3" s="26">
        <f>W3+IF(AND(X3&gt;1,Z3&gt;0),1000,0)+IF(X3&gt;1,500,0)+Z3/1000000</f>
        <v>1528.000006</v>
      </c>
      <c r="AB3" s="26">
        <f t="shared" ref="AB3:AE17" si="1">SUMIF(Events,AB$2,$C3:$Q3)</f>
        <v>0</v>
      </c>
      <c r="AC3" s="26">
        <f t="shared" si="1"/>
        <v>0</v>
      </c>
      <c r="AD3" s="26">
        <f t="shared" si="1"/>
        <v>0</v>
      </c>
      <c r="AE3" s="26">
        <f t="shared" si="1"/>
        <v>5</v>
      </c>
      <c r="AF3" s="26"/>
      <c r="AG3" s="28">
        <f t="shared" ref="AG3:AG65" si="2">SUMIF(Events,AG$2,$C3:$Q3)</f>
        <v>16</v>
      </c>
      <c r="AI3" s="29"/>
    </row>
    <row r="4" spans="1:36" s="20" customFormat="1" ht="16.5" customHeight="1" x14ac:dyDescent="0.25">
      <c r="A4" s="21">
        <f>ROW(B4)-2</f>
        <v>2</v>
      </c>
      <c r="B4" s="22" t="s">
        <v>17</v>
      </c>
      <c r="C4" s="23" t="s">
        <v>16</v>
      </c>
      <c r="D4" s="23" t="s">
        <v>16</v>
      </c>
      <c r="E4" s="23"/>
      <c r="F4" s="23">
        <v>5</v>
      </c>
      <c r="G4" s="23"/>
      <c r="H4" s="23">
        <v>3</v>
      </c>
      <c r="I4" s="23"/>
      <c r="J4" s="23"/>
      <c r="K4" s="23"/>
      <c r="L4" s="23">
        <v>4</v>
      </c>
      <c r="M4" s="23"/>
      <c r="N4" s="23">
        <v>4</v>
      </c>
      <c r="O4" s="23">
        <v>1E-3</v>
      </c>
      <c r="P4" s="23">
        <v>1E-3</v>
      </c>
      <c r="Q4" s="23">
        <v>1E-3</v>
      </c>
      <c r="R4" s="23"/>
      <c r="S4" s="23"/>
      <c r="T4" s="23"/>
      <c r="U4" s="23"/>
      <c r="V4" s="24">
        <f>IF(X4=3,3,IF(X4=4,5,IF(X4=5,7,0)))</f>
        <v>3</v>
      </c>
      <c r="W4" s="25">
        <f>SUM(C4:V4)</f>
        <v>19.003000000000004</v>
      </c>
      <c r="X4" s="26">
        <f>COUNTIF(AB4:AG4,"&gt;0")</f>
        <v>3</v>
      </c>
      <c r="Y4" s="27" t="str">
        <f>IF(Z4&gt;0,"Yes","")</f>
        <v>Yes</v>
      </c>
      <c r="Z4" s="21">
        <f>COUNTIF(C4:V4,"M")</f>
        <v>2</v>
      </c>
      <c r="AA4" s="26">
        <f>W4+IF(AND(X4&gt;1,Z4&gt;0),1000,0)+IF(X4&gt;1,500,0)+Z4/1000000</f>
        <v>1519.0030020000002</v>
      </c>
      <c r="AB4" s="26">
        <f t="shared" si="1"/>
        <v>0</v>
      </c>
      <c r="AC4" s="26">
        <f t="shared" si="1"/>
        <v>12.000999999999999</v>
      </c>
      <c r="AD4" s="26">
        <f t="shared" si="1"/>
        <v>0</v>
      </c>
      <c r="AE4" s="26">
        <f t="shared" si="1"/>
        <v>4</v>
      </c>
      <c r="AF4" s="26"/>
      <c r="AG4" s="28">
        <f t="shared" si="2"/>
        <v>2E-3</v>
      </c>
      <c r="AI4" s="29"/>
    </row>
    <row r="5" spans="1:36" s="20" customFormat="1" ht="16.5" customHeight="1" x14ac:dyDescent="0.25">
      <c r="A5" s="21">
        <f>ROW(B5)-2</f>
        <v>3</v>
      </c>
      <c r="B5" s="22" t="s">
        <v>18</v>
      </c>
      <c r="C5" s="23">
        <v>1E-4</v>
      </c>
      <c r="D5" s="23"/>
      <c r="E5" s="23"/>
      <c r="F5" s="23">
        <v>1E-3</v>
      </c>
      <c r="G5" s="23"/>
      <c r="H5" s="23" t="s">
        <v>16</v>
      </c>
      <c r="I5" s="23">
        <v>5</v>
      </c>
      <c r="J5" s="23"/>
      <c r="K5" s="23"/>
      <c r="L5" s="23">
        <v>2</v>
      </c>
      <c r="M5" s="23"/>
      <c r="N5" s="23"/>
      <c r="O5" s="23">
        <v>1E-3</v>
      </c>
      <c r="P5" s="23"/>
      <c r="Q5" s="23"/>
      <c r="R5" s="23">
        <v>1E-3</v>
      </c>
      <c r="S5" s="23"/>
      <c r="T5" s="23"/>
      <c r="U5" s="23"/>
      <c r="V5" s="24">
        <f>IF(X5=3,3,IF(X5=4,5,IF(X5=5,7,0)))</f>
        <v>0</v>
      </c>
      <c r="W5" s="25">
        <f>SUM(C5:V5)</f>
        <v>7.0031000000000008</v>
      </c>
      <c r="X5" s="26">
        <f>COUNTIF(AB5:AG5,"&gt;0")</f>
        <v>2</v>
      </c>
      <c r="Y5" s="27" t="str">
        <f>IF(Z5&gt;0,"Yes","")</f>
        <v>Yes</v>
      </c>
      <c r="Z5" s="21">
        <f>COUNTIF(C5:V5,"M")</f>
        <v>1</v>
      </c>
      <c r="AA5" s="26">
        <f>W5+IF(AND(X5&gt;1,Z5&gt;0),1000,0)+IF(X5&gt;1,500,0)+Z5/1000000</f>
        <v>1507.003101</v>
      </c>
      <c r="AB5" s="26">
        <f t="shared" si="1"/>
        <v>5</v>
      </c>
      <c r="AC5" s="26">
        <f t="shared" si="1"/>
        <v>2.0021</v>
      </c>
      <c r="AD5" s="26">
        <f t="shared" si="1"/>
        <v>0</v>
      </c>
      <c r="AE5" s="26">
        <f t="shared" si="1"/>
        <v>0</v>
      </c>
      <c r="AF5" s="26"/>
      <c r="AG5" s="28">
        <f t="shared" si="2"/>
        <v>0</v>
      </c>
    </row>
    <row r="6" spans="1:36" s="20" customFormat="1" ht="16.5" customHeight="1" x14ac:dyDescent="0.25">
      <c r="A6" s="21">
        <f>ROW(B6)-2</f>
        <v>4</v>
      </c>
      <c r="B6" s="22" t="s">
        <v>19</v>
      </c>
      <c r="C6" s="23" t="s">
        <v>16</v>
      </c>
      <c r="D6" s="23" t="s">
        <v>16</v>
      </c>
      <c r="E6" s="23"/>
      <c r="F6" s="23" t="s">
        <v>16</v>
      </c>
      <c r="G6" s="23"/>
      <c r="H6" s="23" t="s">
        <v>16</v>
      </c>
      <c r="I6" s="23"/>
      <c r="J6" s="23"/>
      <c r="K6" s="23"/>
      <c r="L6" s="23"/>
      <c r="M6" s="23"/>
      <c r="N6" s="23">
        <v>2</v>
      </c>
      <c r="O6" s="23" t="s">
        <v>16</v>
      </c>
      <c r="P6" s="23">
        <v>1E-3</v>
      </c>
      <c r="Q6" s="23"/>
      <c r="R6" s="23"/>
      <c r="S6" s="23">
        <v>4</v>
      </c>
      <c r="T6" s="23"/>
      <c r="U6" s="23"/>
      <c r="V6" s="24">
        <f>IF(X6=3,3,IF(X6=4,5,IF(X6=5,7,0)))</f>
        <v>0</v>
      </c>
      <c r="W6" s="25">
        <f>SUM(C6:V6)</f>
        <v>6.0009999999999994</v>
      </c>
      <c r="X6" s="26">
        <f>COUNTIF(AB6:AG6,"&gt;0")</f>
        <v>2</v>
      </c>
      <c r="Y6" s="27" t="str">
        <f>IF(Z6&gt;0,"Yes","")</f>
        <v>Yes</v>
      </c>
      <c r="Z6" s="21">
        <f>COUNTIF(C6:V6,"M")</f>
        <v>5</v>
      </c>
      <c r="AA6" s="26">
        <f>W6+IF(AND(X6&gt;1,Z6&gt;0),1000,0)+IF(X6&gt;1,500,0)+Z6/1000000</f>
        <v>1506.0010050000001</v>
      </c>
      <c r="AB6" s="26">
        <f t="shared" si="1"/>
        <v>0</v>
      </c>
      <c r="AC6" s="26">
        <f t="shared" si="1"/>
        <v>0</v>
      </c>
      <c r="AD6" s="26">
        <f t="shared" si="1"/>
        <v>0</v>
      </c>
      <c r="AE6" s="26">
        <v>6</v>
      </c>
      <c r="AF6" s="26"/>
      <c r="AG6" s="28">
        <f t="shared" si="2"/>
        <v>1E-3</v>
      </c>
    </row>
    <row r="7" spans="1:36" s="20" customFormat="1" ht="16.5" customHeight="1" x14ac:dyDescent="0.25">
      <c r="A7" s="21">
        <f>ROW(B7)-2</f>
        <v>5</v>
      </c>
      <c r="B7" s="22" t="s">
        <v>20</v>
      </c>
      <c r="C7" s="23"/>
      <c r="D7" s="23"/>
      <c r="E7" s="23"/>
      <c r="F7" s="23"/>
      <c r="G7" s="23"/>
      <c r="H7" s="23"/>
      <c r="I7" s="23">
        <v>4</v>
      </c>
      <c r="J7" s="23"/>
      <c r="K7" s="23"/>
      <c r="L7" s="23"/>
      <c r="M7" s="23"/>
      <c r="N7" s="23"/>
      <c r="O7" s="23"/>
      <c r="P7" s="23">
        <v>5</v>
      </c>
      <c r="Q7" s="23">
        <v>5</v>
      </c>
      <c r="R7" s="23"/>
      <c r="S7" s="23"/>
      <c r="T7" s="23">
        <v>5</v>
      </c>
      <c r="U7" s="23">
        <v>5</v>
      </c>
      <c r="V7" s="24">
        <f>IF(X7=3,3,IF(X7=4,5,IF(X7=5,7,0)))</f>
        <v>0</v>
      </c>
      <c r="W7" s="25">
        <f>SUM(C7:V7)</f>
        <v>24</v>
      </c>
      <c r="X7" s="26">
        <f>COUNTIF(AB7:AG7,"&gt;0")</f>
        <v>2</v>
      </c>
      <c r="Y7" s="27" t="str">
        <f>IF(Z7&gt;0,"Yes","")</f>
        <v/>
      </c>
      <c r="Z7" s="21">
        <f>COUNTIF(C7:V7,"M")</f>
        <v>0</v>
      </c>
      <c r="AA7" s="26">
        <f>W7+IF(AND(X7&gt;1,Z7&gt;0),1000,0)+IF(X7&gt;1,500,0)+Z7/1000000</f>
        <v>524</v>
      </c>
      <c r="AB7" s="26">
        <f t="shared" si="1"/>
        <v>4</v>
      </c>
      <c r="AC7" s="26">
        <f t="shared" si="1"/>
        <v>0</v>
      </c>
      <c r="AD7" s="26">
        <f t="shared" si="1"/>
        <v>0</v>
      </c>
      <c r="AE7" s="26">
        <f t="shared" si="1"/>
        <v>0</v>
      </c>
      <c r="AF7" s="26"/>
      <c r="AG7" s="28">
        <f t="shared" si="2"/>
        <v>10</v>
      </c>
    </row>
    <row r="8" spans="1:36" s="20" customFormat="1" ht="16.5" customHeight="1" x14ac:dyDescent="0.25">
      <c r="A8" s="21">
        <f>ROW(B8)-2</f>
        <v>6</v>
      </c>
      <c r="B8" s="22" t="s">
        <v>21</v>
      </c>
      <c r="C8" s="23">
        <v>4</v>
      </c>
      <c r="D8" s="23"/>
      <c r="E8" s="23">
        <v>4</v>
      </c>
      <c r="F8" s="23"/>
      <c r="G8" s="23"/>
      <c r="H8" s="23"/>
      <c r="I8" s="23"/>
      <c r="J8" s="23"/>
      <c r="K8" s="23"/>
      <c r="L8" s="23">
        <v>1</v>
      </c>
      <c r="M8" s="23">
        <v>5</v>
      </c>
      <c r="N8" s="23"/>
      <c r="O8" s="23"/>
      <c r="P8" s="23"/>
      <c r="Q8" s="23"/>
      <c r="R8" s="23">
        <v>5</v>
      </c>
      <c r="S8" s="23"/>
      <c r="T8" s="23"/>
      <c r="U8" s="23"/>
      <c r="V8" s="24">
        <f>IF(X8=3,3,IF(X8=4,5,IF(X8=5,7,0)))</f>
        <v>0</v>
      </c>
      <c r="W8" s="25">
        <f>SUM(C8:V8)</f>
        <v>19</v>
      </c>
      <c r="X8" s="26">
        <f>COUNTIF(AB8:AG8,"&gt;0")</f>
        <v>2</v>
      </c>
      <c r="Y8" s="27" t="str">
        <f>IF(Z8&gt;0,"Yes","")</f>
        <v/>
      </c>
      <c r="Z8" s="21">
        <f>COUNTIF(C8:V8,"M")</f>
        <v>0</v>
      </c>
      <c r="AA8" s="26">
        <f>W8+IF(AND(X8&gt;1,Z8&gt;0),1000,0)+IF(X8&gt;1,500,0)+Z8/1000000</f>
        <v>519</v>
      </c>
      <c r="AB8" s="26">
        <f t="shared" si="1"/>
        <v>9</v>
      </c>
      <c r="AC8" s="26">
        <f t="shared" si="1"/>
        <v>5</v>
      </c>
      <c r="AD8" s="26">
        <f t="shared" si="1"/>
        <v>0</v>
      </c>
      <c r="AE8" s="26">
        <f t="shared" si="1"/>
        <v>0</v>
      </c>
      <c r="AF8" s="26"/>
      <c r="AG8" s="28">
        <f t="shared" si="2"/>
        <v>0</v>
      </c>
    </row>
    <row r="9" spans="1:36" s="20" customFormat="1" ht="16.5" customHeight="1" x14ac:dyDescent="0.25">
      <c r="A9" s="21">
        <f>ROW(B9)-2</f>
        <v>7</v>
      </c>
      <c r="B9" s="22" t="s">
        <v>22</v>
      </c>
      <c r="C9" s="23">
        <v>2</v>
      </c>
      <c r="D9" s="23">
        <v>2</v>
      </c>
      <c r="E9" s="23"/>
      <c r="F9" s="23">
        <v>2</v>
      </c>
      <c r="G9" s="23"/>
      <c r="H9" s="23">
        <v>2</v>
      </c>
      <c r="I9" s="23"/>
      <c r="J9" s="23"/>
      <c r="K9" s="23"/>
      <c r="L9" s="23"/>
      <c r="M9" s="23"/>
      <c r="N9" s="23"/>
      <c r="O9" s="23">
        <v>1E-3</v>
      </c>
      <c r="P9" s="23">
        <v>4</v>
      </c>
      <c r="Q9" s="23">
        <v>4</v>
      </c>
      <c r="R9" s="23"/>
      <c r="S9" s="23"/>
      <c r="T9" s="23"/>
      <c r="U9" s="23"/>
      <c r="V9" s="24">
        <f>IF(X9=3,3,IF(X9=4,5,IF(X9=5,7,0)))</f>
        <v>0</v>
      </c>
      <c r="W9" s="25">
        <f>SUM(C9:V9)</f>
        <v>16.000999999999998</v>
      </c>
      <c r="X9" s="26">
        <f>COUNTIF(AB9:AG9,"&gt;0")</f>
        <v>2</v>
      </c>
      <c r="Y9" s="27" t="str">
        <f>IF(Z9&gt;0,"Yes","")</f>
        <v/>
      </c>
      <c r="Z9" s="21">
        <f>COUNTIF(C9:V9,"M")</f>
        <v>0</v>
      </c>
      <c r="AA9" s="26">
        <f>W9+IF(AND(X9&gt;1,Z9&gt;0),1000,0)+IF(X9&gt;1,500,0)+Z9/1000000</f>
        <v>516.00099999999998</v>
      </c>
      <c r="AB9" s="26">
        <f t="shared" si="1"/>
        <v>0</v>
      </c>
      <c r="AC9" s="26">
        <f t="shared" si="1"/>
        <v>8.0009999999999994</v>
      </c>
      <c r="AD9" s="26">
        <f t="shared" si="1"/>
        <v>0</v>
      </c>
      <c r="AE9" s="26">
        <f t="shared" si="1"/>
        <v>0</v>
      </c>
      <c r="AF9" s="26"/>
      <c r="AG9" s="28">
        <f t="shared" si="2"/>
        <v>8</v>
      </c>
    </row>
    <row r="10" spans="1:36" s="20" customFormat="1" ht="16.5" customHeight="1" x14ac:dyDescent="0.25">
      <c r="A10" s="21">
        <f>ROW(B10)-2</f>
        <v>8</v>
      </c>
      <c r="B10" s="22" t="s">
        <v>23</v>
      </c>
      <c r="C10" s="23">
        <v>1E-4</v>
      </c>
      <c r="D10" s="23"/>
      <c r="E10" s="23">
        <v>4</v>
      </c>
      <c r="F10" s="23"/>
      <c r="G10" s="23"/>
      <c r="H10" s="23"/>
      <c r="I10" s="23">
        <v>1E-4</v>
      </c>
      <c r="J10" s="23"/>
      <c r="K10" s="23"/>
      <c r="L10" s="23"/>
      <c r="M10" s="23">
        <v>5</v>
      </c>
      <c r="N10" s="23"/>
      <c r="O10" s="23"/>
      <c r="P10" s="23"/>
      <c r="Q10" s="23"/>
      <c r="R10" s="23">
        <v>4</v>
      </c>
      <c r="S10" s="23"/>
      <c r="T10" s="23"/>
      <c r="U10" s="23"/>
      <c r="V10" s="24">
        <f>IF(X10=3,3,IF(X10=4,5,IF(X10=5,7,0)))</f>
        <v>0</v>
      </c>
      <c r="W10" s="25">
        <f>SUM(C10:V10)</f>
        <v>13.0002</v>
      </c>
      <c r="X10" s="26">
        <f>COUNTIF(AB10:AG10,"&gt;0")</f>
        <v>2</v>
      </c>
      <c r="Y10" s="27" t="str">
        <f>IF(Z10&gt;0,"Yes","")</f>
        <v/>
      </c>
      <c r="Z10" s="21">
        <f>COUNTIF(C10:V10,"M")</f>
        <v>0</v>
      </c>
      <c r="AA10" s="26">
        <f>W10+IF(AND(X10&gt;1,Z10&gt;0),1000,0)+IF(X10&gt;1,500,0)+Z10/1000000</f>
        <v>513.00019999999995</v>
      </c>
      <c r="AB10" s="26">
        <f t="shared" si="1"/>
        <v>9.0000999999999998</v>
      </c>
      <c r="AC10" s="26">
        <f t="shared" si="1"/>
        <v>1E-4</v>
      </c>
      <c r="AD10" s="26">
        <f t="shared" si="1"/>
        <v>0</v>
      </c>
      <c r="AE10" s="26">
        <f t="shared" si="1"/>
        <v>0</v>
      </c>
      <c r="AF10" s="26"/>
      <c r="AG10" s="28">
        <f t="shared" si="2"/>
        <v>0</v>
      </c>
    </row>
    <row r="11" spans="1:36" s="20" customFormat="1" ht="16.5" customHeight="1" x14ac:dyDescent="0.25">
      <c r="A11" s="21">
        <f>ROW(B11)-2</f>
        <v>9</v>
      </c>
      <c r="B11" s="22" t="s">
        <v>24</v>
      </c>
      <c r="C11" s="23">
        <v>2</v>
      </c>
      <c r="D11" s="23">
        <v>2</v>
      </c>
      <c r="E11" s="23">
        <v>3</v>
      </c>
      <c r="F11" s="23">
        <v>1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>
        <f>IF(X11=3,3,IF(X11=4,5,IF(X11=5,7,0)))</f>
        <v>0</v>
      </c>
      <c r="W11" s="25">
        <f>SUM(C11:V11)</f>
        <v>8</v>
      </c>
      <c r="X11" s="26">
        <f>COUNTIF(AB11:AG11,"&gt;0")</f>
        <v>2</v>
      </c>
      <c r="Y11" s="27" t="str">
        <f>IF(Z11&gt;0,"Yes","")</f>
        <v/>
      </c>
      <c r="Z11" s="21">
        <f>COUNTIF(C11:V11,"M")</f>
        <v>0</v>
      </c>
      <c r="AA11" s="26">
        <f>W11+IF(AND(X11&gt;1,Z11&gt;0),1000,0)+IF(X11&gt;1,500,0)+Z11/1000000</f>
        <v>508</v>
      </c>
      <c r="AB11" s="26">
        <f t="shared" si="1"/>
        <v>3</v>
      </c>
      <c r="AC11" s="26">
        <f t="shared" si="1"/>
        <v>5</v>
      </c>
      <c r="AD11" s="26">
        <f t="shared" si="1"/>
        <v>0</v>
      </c>
      <c r="AE11" s="26">
        <f t="shared" si="1"/>
        <v>0</v>
      </c>
      <c r="AF11" s="26"/>
      <c r="AG11" s="28">
        <f t="shared" si="2"/>
        <v>0</v>
      </c>
    </row>
    <row r="12" spans="1:36" s="20" customFormat="1" ht="16.5" customHeight="1" x14ac:dyDescent="0.25">
      <c r="A12" s="21">
        <f>ROW(B12)-2</f>
        <v>10</v>
      </c>
      <c r="B12" s="22" t="s">
        <v>26</v>
      </c>
      <c r="C12" s="23"/>
      <c r="D12" s="23"/>
      <c r="E12" s="23">
        <v>1E-3</v>
      </c>
      <c r="F12" s="23"/>
      <c r="G12" s="23"/>
      <c r="H12" s="23"/>
      <c r="I12" s="23"/>
      <c r="J12" s="23">
        <v>4</v>
      </c>
      <c r="K12" s="23"/>
      <c r="L12" s="23"/>
      <c r="M12" s="23"/>
      <c r="N12" s="23"/>
      <c r="O12" s="23"/>
      <c r="P12" s="23">
        <v>1E-3</v>
      </c>
      <c r="Q12" s="23"/>
      <c r="R12" s="23"/>
      <c r="S12" s="23"/>
      <c r="T12" s="23"/>
      <c r="U12" s="23"/>
      <c r="V12" s="24">
        <f>IF(X12=3,3,IF(X12=4,5,IF(X12=5,7,0)))</f>
        <v>0</v>
      </c>
      <c r="W12" s="25">
        <f>SUM(C12:V12)</f>
        <v>4.0020000000000007</v>
      </c>
      <c r="X12" s="26">
        <f>COUNTIF(AB12:AG12,"&gt;0")</f>
        <v>2</v>
      </c>
      <c r="Y12" s="27" t="str">
        <f>IF(Z12&gt;0,"Yes","")</f>
        <v/>
      </c>
      <c r="Z12" s="21">
        <f>COUNTIF(C12:V12,"M")</f>
        <v>0</v>
      </c>
      <c r="AA12" s="26">
        <f>W12+IF(AND(X12&gt;1,Z12&gt;0),1000,0)+IF(X12&gt;1,500,0)+Z12/1000000</f>
        <v>504.00200000000001</v>
      </c>
      <c r="AB12" s="26">
        <f t="shared" si="1"/>
        <v>1E-3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6"/>
      <c r="AG12" s="28">
        <f t="shared" si="2"/>
        <v>4.0010000000000003</v>
      </c>
    </row>
    <row r="13" spans="1:36" s="20" customFormat="1" ht="16.5" customHeight="1" x14ac:dyDescent="0.25">
      <c r="A13" s="21">
        <f>ROW(B13)-2</f>
        <v>11</v>
      </c>
      <c r="B13" s="22" t="s">
        <v>28</v>
      </c>
      <c r="C13" s="23"/>
      <c r="D13" s="23"/>
      <c r="E13" s="23"/>
      <c r="F13" s="23"/>
      <c r="G13" s="23"/>
      <c r="H13" s="23">
        <v>1E-4</v>
      </c>
      <c r="I13" s="23"/>
      <c r="J13" s="23"/>
      <c r="K13" s="23">
        <v>2</v>
      </c>
      <c r="L13" s="23">
        <v>1E-3</v>
      </c>
      <c r="M13" s="23"/>
      <c r="N13" s="23"/>
      <c r="O13" s="23"/>
      <c r="P13" s="23"/>
      <c r="Q13" s="23"/>
      <c r="R13" s="23"/>
      <c r="S13" s="23"/>
      <c r="T13" s="23"/>
      <c r="U13" s="23"/>
      <c r="V13" s="24">
        <f>IF(X13=3,3,IF(X13=4,5,IF(X13=5,7,0)))</f>
        <v>0</v>
      </c>
      <c r="W13" s="25">
        <f>SUM(C13:V13)</f>
        <v>2.0011000000000001</v>
      </c>
      <c r="X13" s="26">
        <f>COUNTIF(AB13:AG13,"&gt;0")</f>
        <v>2</v>
      </c>
      <c r="Y13" s="27" t="str">
        <f>IF(Z13&gt;0,"Yes","")</f>
        <v/>
      </c>
      <c r="Z13" s="21">
        <f>COUNTIF(C13:V13,"M")</f>
        <v>0</v>
      </c>
      <c r="AA13" s="26">
        <f>W13+IF(AND(X13&gt;1,Z13&gt;0),1000,0)+IF(X13&gt;1,500,0)+Z13/1000000</f>
        <v>502.00110000000001</v>
      </c>
      <c r="AB13" s="26">
        <f t="shared" si="1"/>
        <v>0</v>
      </c>
      <c r="AC13" s="26">
        <f t="shared" si="1"/>
        <v>1.1000000000000001E-3</v>
      </c>
      <c r="AD13" s="26">
        <f t="shared" si="1"/>
        <v>0</v>
      </c>
      <c r="AE13" s="26">
        <f t="shared" si="1"/>
        <v>0</v>
      </c>
      <c r="AF13" s="26"/>
      <c r="AG13" s="28">
        <f t="shared" si="2"/>
        <v>2</v>
      </c>
    </row>
    <row r="14" spans="1:36" s="20" customFormat="1" ht="16.5" customHeight="1" x14ac:dyDescent="0.25">
      <c r="A14" s="21">
        <f>ROW(B14)-2</f>
        <v>12</v>
      </c>
      <c r="B14" s="22" t="s">
        <v>29</v>
      </c>
      <c r="C14" s="23"/>
      <c r="D14" s="23"/>
      <c r="E14" s="23"/>
      <c r="F14" s="23">
        <v>1E-3</v>
      </c>
      <c r="G14" s="23"/>
      <c r="H14" s="23"/>
      <c r="I14" s="23"/>
      <c r="J14" s="23">
        <v>1E-3</v>
      </c>
      <c r="K14" s="23">
        <v>1E-3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>
        <f>IF(X14=3,3,IF(X14=4,5,IF(X14=5,7,0)))</f>
        <v>0</v>
      </c>
      <c r="W14" s="25">
        <f>SUM(C14:V14)</f>
        <v>3.0000000000000001E-3</v>
      </c>
      <c r="X14" s="26">
        <f>COUNTIF(AB14:AG14,"&gt;0")</f>
        <v>2</v>
      </c>
      <c r="Y14" s="27" t="str">
        <f>IF(Z14&gt;0,"Yes","")</f>
        <v/>
      </c>
      <c r="Z14" s="21">
        <f>COUNTIF(C14:V14,"M")</f>
        <v>0</v>
      </c>
      <c r="AA14" s="26">
        <f>W14+IF(AND(X14&gt;1,Z14&gt;0),1000,0)+IF(X14&gt;1,500,0)+Z14/1000000</f>
        <v>500.00299999999999</v>
      </c>
      <c r="AB14" s="26">
        <f t="shared" si="1"/>
        <v>0</v>
      </c>
      <c r="AC14" s="26">
        <f t="shared" si="1"/>
        <v>1E-3</v>
      </c>
      <c r="AD14" s="26">
        <f t="shared" si="1"/>
        <v>0</v>
      </c>
      <c r="AE14" s="26">
        <f t="shared" si="1"/>
        <v>0</v>
      </c>
      <c r="AF14" s="26"/>
      <c r="AG14" s="28">
        <f t="shared" si="2"/>
        <v>2E-3</v>
      </c>
    </row>
    <row r="15" spans="1:36" s="20" customFormat="1" ht="16.5" customHeight="1" x14ac:dyDescent="0.25">
      <c r="A15" s="21">
        <f>ROW(B15)-2</f>
        <v>13</v>
      </c>
      <c r="B15" s="22" t="s">
        <v>30</v>
      </c>
      <c r="C15" s="23"/>
      <c r="D15" s="23"/>
      <c r="E15" s="23"/>
      <c r="F15" s="23">
        <v>1E-3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v>1E-3</v>
      </c>
      <c r="V15" s="24">
        <f>IF(X15=3,3,IF(X15=4,5,IF(X15=5,7,0)))</f>
        <v>0</v>
      </c>
      <c r="W15" s="25">
        <f>SUM(C15:V15)</f>
        <v>2E-3</v>
      </c>
      <c r="X15" s="26">
        <v>2</v>
      </c>
      <c r="Y15" s="27" t="str">
        <f>IF(Z15&gt;0,"Yes","")</f>
        <v/>
      </c>
      <c r="Z15" s="21">
        <f>COUNTIF(C15:V15,"M")</f>
        <v>0</v>
      </c>
      <c r="AA15" s="26">
        <f>W15+IF(AND(X15&gt;1,Z15&gt;0),1000,0)+IF(X15&gt;1,500,0)+Z15/1000000</f>
        <v>500.00200000000001</v>
      </c>
      <c r="AB15" s="26">
        <f t="shared" si="1"/>
        <v>0</v>
      </c>
      <c r="AC15" s="26">
        <f t="shared" si="1"/>
        <v>1E-3</v>
      </c>
      <c r="AD15" s="26">
        <f t="shared" si="1"/>
        <v>0</v>
      </c>
      <c r="AE15" s="26">
        <f t="shared" si="1"/>
        <v>0</v>
      </c>
      <c r="AF15" s="26"/>
      <c r="AG15" s="28">
        <f t="shared" si="2"/>
        <v>0</v>
      </c>
    </row>
    <row r="16" spans="1:36" s="20" customFormat="1" ht="16.5" customHeight="1" x14ac:dyDescent="0.25">
      <c r="A16" s="21">
        <f>ROW(B16)-2</f>
        <v>14</v>
      </c>
      <c r="B16" s="22" t="s">
        <v>31</v>
      </c>
      <c r="C16" s="23"/>
      <c r="D16" s="23"/>
      <c r="E16" s="23"/>
      <c r="F16" s="23" t="s">
        <v>16</v>
      </c>
      <c r="G16" s="23"/>
      <c r="H16" s="23"/>
      <c r="I16" s="23"/>
      <c r="J16" s="23">
        <v>4</v>
      </c>
      <c r="K16" s="23">
        <v>4</v>
      </c>
      <c r="L16" s="23"/>
      <c r="M16" s="23"/>
      <c r="N16" s="23"/>
      <c r="O16" s="23"/>
      <c r="P16" s="23">
        <v>4</v>
      </c>
      <c r="Q16" s="23">
        <v>4</v>
      </c>
      <c r="R16" s="23"/>
      <c r="S16" s="23"/>
      <c r="T16" s="23">
        <v>5</v>
      </c>
      <c r="U16" s="23">
        <v>5</v>
      </c>
      <c r="V16" s="24">
        <f>IF(X16=3,3,IF(X16=4,5,IF(X16=5,7,0)))</f>
        <v>0</v>
      </c>
      <c r="W16" s="25">
        <f>SUM(C16:V16)</f>
        <v>26</v>
      </c>
      <c r="X16" s="26">
        <f>COUNTIF(AB16:AG16,"&gt;0")</f>
        <v>1</v>
      </c>
      <c r="Y16" s="27" t="str">
        <f>IF(Z16&gt;0,"Yes","")</f>
        <v>Yes</v>
      </c>
      <c r="Z16" s="21">
        <f>COUNTIF(C16:V16,"M")</f>
        <v>1</v>
      </c>
      <c r="AA16" s="26">
        <f>W16+IF(AND(X16&gt;1,Z16&gt;0),1000,0)+IF(X16&gt;1,500,0)+Z16/1000000</f>
        <v>26.000001000000001</v>
      </c>
      <c r="AB16" s="26">
        <f t="shared" si="1"/>
        <v>0</v>
      </c>
      <c r="AC16" s="26">
        <f t="shared" si="1"/>
        <v>0</v>
      </c>
      <c r="AD16" s="26">
        <f t="shared" si="1"/>
        <v>0</v>
      </c>
      <c r="AE16" s="26">
        <f t="shared" si="1"/>
        <v>0</v>
      </c>
      <c r="AF16" s="26"/>
      <c r="AG16" s="28">
        <f t="shared" si="2"/>
        <v>16</v>
      </c>
    </row>
    <row r="17" spans="1:33" s="20" customFormat="1" ht="16.5" customHeight="1" x14ac:dyDescent="0.25">
      <c r="A17" s="21">
        <f>ROW(B17)-2</f>
        <v>15</v>
      </c>
      <c r="B17" s="22" t="s">
        <v>32</v>
      </c>
      <c r="C17" s="23">
        <v>5</v>
      </c>
      <c r="D17" s="23">
        <v>4</v>
      </c>
      <c r="E17" s="23"/>
      <c r="F17" s="23">
        <v>5</v>
      </c>
      <c r="G17" s="23"/>
      <c r="H17" s="23">
        <v>5</v>
      </c>
      <c r="I17" s="23"/>
      <c r="J17" s="23"/>
      <c r="K17" s="23"/>
      <c r="L17" s="23">
        <v>5</v>
      </c>
      <c r="M17" s="23"/>
      <c r="N17" s="23"/>
      <c r="O17" s="23" t="s">
        <v>16</v>
      </c>
      <c r="P17" s="23"/>
      <c r="Q17" s="23"/>
      <c r="R17" s="23"/>
      <c r="S17" s="23"/>
      <c r="T17" s="23"/>
      <c r="U17" s="23"/>
      <c r="V17" s="24">
        <f>IF(X17=3,3,IF(X17=4,5,IF(X17=5,7,0)))</f>
        <v>0</v>
      </c>
      <c r="W17" s="25">
        <f>SUM(C17:V17)</f>
        <v>24</v>
      </c>
      <c r="X17" s="26">
        <f>COUNTIF(AB17:AG17,"&gt;0")</f>
        <v>1</v>
      </c>
      <c r="Y17" s="27" t="str">
        <f>IF(Z17&gt;0,"Yes","")</f>
        <v>Yes</v>
      </c>
      <c r="Z17" s="30">
        <v>5</v>
      </c>
      <c r="AA17" s="26">
        <f>W17+IF(AND(X17&gt;1,Z17&gt;0),1000,0)+IF(X17&gt;1,500,0)+Z17/1000000</f>
        <v>24.000005000000002</v>
      </c>
      <c r="AB17" s="26">
        <f t="shared" si="1"/>
        <v>0</v>
      </c>
      <c r="AC17" s="26">
        <f t="shared" si="1"/>
        <v>24</v>
      </c>
      <c r="AD17" s="26">
        <f t="shared" si="1"/>
        <v>0</v>
      </c>
      <c r="AE17" s="26">
        <f t="shared" si="1"/>
        <v>0</v>
      </c>
      <c r="AF17" s="26"/>
      <c r="AG17" s="28">
        <f t="shared" si="2"/>
        <v>0</v>
      </c>
    </row>
    <row r="18" spans="1:33" s="20" customFormat="1" ht="16.5" customHeight="1" x14ac:dyDescent="0.25">
      <c r="A18" s="21">
        <f>ROW(B18)-2</f>
        <v>16</v>
      </c>
      <c r="B18" s="22" t="s">
        <v>33</v>
      </c>
      <c r="C18" s="23"/>
      <c r="D18" s="23"/>
      <c r="E18" s="23"/>
      <c r="F18" s="23"/>
      <c r="G18" s="23"/>
      <c r="H18" s="23"/>
      <c r="I18" s="23"/>
      <c r="J18" s="23">
        <v>5</v>
      </c>
      <c r="K18" s="23">
        <v>5</v>
      </c>
      <c r="L18" s="23"/>
      <c r="M18" s="23"/>
      <c r="N18" s="23"/>
      <c r="O18" s="23"/>
      <c r="P18" s="23">
        <v>5</v>
      </c>
      <c r="Q18" s="23">
        <v>5</v>
      </c>
      <c r="R18" s="23"/>
      <c r="S18" s="23"/>
      <c r="T18" s="23"/>
      <c r="U18" s="23">
        <v>2</v>
      </c>
      <c r="V18" s="24">
        <f>IF(X18=3,3,IF(X18=4,5,IF(X18=5,7,0)))</f>
        <v>0</v>
      </c>
      <c r="W18" s="25">
        <f>SUM(C18:V18)</f>
        <v>22</v>
      </c>
      <c r="X18" s="26">
        <f>COUNTIF(AB18:AG18,"&gt;0")</f>
        <v>1</v>
      </c>
      <c r="Y18" s="27" t="str">
        <f>IF(Z18&gt;0,"Yes","")</f>
        <v/>
      </c>
      <c r="Z18" s="21">
        <f>COUNTIF(C18:V18,"M")</f>
        <v>0</v>
      </c>
      <c r="AA18" s="26">
        <f>W18+IF(AND(X18&gt;1,Z18&gt;0),1000,0)+IF(X18&gt;1,500,0)+Z18/1000000</f>
        <v>22</v>
      </c>
      <c r="AB18" s="26">
        <f t="shared" ref="AB18:AE27" si="3">SUMIF(Events,AB$2,$C18:$Q18)</f>
        <v>0</v>
      </c>
      <c r="AC18" s="26">
        <f t="shared" si="3"/>
        <v>0</v>
      </c>
      <c r="AD18" s="26">
        <f t="shared" si="3"/>
        <v>0</v>
      </c>
      <c r="AE18" s="26">
        <f t="shared" si="3"/>
        <v>0</v>
      </c>
      <c r="AF18" s="26"/>
      <c r="AG18" s="28">
        <f t="shared" si="2"/>
        <v>20</v>
      </c>
    </row>
    <row r="19" spans="1:33" s="20" customFormat="1" ht="16.5" customHeight="1" x14ac:dyDescent="0.25">
      <c r="A19" s="21">
        <f>ROW(B19)-2</f>
        <v>17</v>
      </c>
      <c r="B19" s="22" t="s">
        <v>34</v>
      </c>
      <c r="C19" s="23"/>
      <c r="D19" s="23"/>
      <c r="E19" s="23"/>
      <c r="F19" s="23"/>
      <c r="G19" s="23"/>
      <c r="H19" s="23"/>
      <c r="I19" s="23"/>
      <c r="J19" s="23">
        <v>5</v>
      </c>
      <c r="K19" s="23">
        <v>5</v>
      </c>
      <c r="L19" s="23"/>
      <c r="M19" s="23"/>
      <c r="N19" s="23"/>
      <c r="O19" s="23"/>
      <c r="P19" s="23">
        <v>5</v>
      </c>
      <c r="Q19" s="23">
        <v>5</v>
      </c>
      <c r="R19" s="23"/>
      <c r="S19" s="23"/>
      <c r="T19" s="23"/>
      <c r="U19" s="23"/>
      <c r="V19" s="24">
        <f>IF(X19=3,3,IF(X19=4,5,IF(X19=5,7,0)))</f>
        <v>0</v>
      </c>
      <c r="W19" s="25">
        <f>SUM(C19:V19)</f>
        <v>20</v>
      </c>
      <c r="X19" s="26">
        <f>COUNTIF(AB19:AG19,"&gt;0")</f>
        <v>1</v>
      </c>
      <c r="Y19" s="27" t="str">
        <f>IF(Z19&gt;0,"Yes","")</f>
        <v/>
      </c>
      <c r="Z19" s="21">
        <f>COUNTIF(C19:V19,"M")</f>
        <v>0</v>
      </c>
      <c r="AA19" s="26">
        <f>W19+IF(AND(X19&gt;1,Z19&gt;0),1000,0)+IF(X19&gt;1,500,0)+Z19/1000000</f>
        <v>20</v>
      </c>
      <c r="AB19" s="26">
        <f t="shared" si="3"/>
        <v>0</v>
      </c>
      <c r="AC19" s="26">
        <f t="shared" si="3"/>
        <v>0</v>
      </c>
      <c r="AD19" s="26">
        <f t="shared" si="3"/>
        <v>0</v>
      </c>
      <c r="AE19" s="26">
        <f t="shared" si="3"/>
        <v>0</v>
      </c>
      <c r="AF19" s="26"/>
      <c r="AG19" s="28">
        <f t="shared" si="2"/>
        <v>20</v>
      </c>
    </row>
    <row r="20" spans="1:33" s="20" customFormat="1" ht="16.5" customHeight="1" x14ac:dyDescent="0.25">
      <c r="A20" s="21">
        <f>ROW(B20)-2</f>
        <v>18</v>
      </c>
      <c r="B20" s="22" t="s">
        <v>35</v>
      </c>
      <c r="C20" s="23"/>
      <c r="D20" s="23"/>
      <c r="E20" s="23"/>
      <c r="F20" s="23"/>
      <c r="G20" s="23"/>
      <c r="H20" s="23"/>
      <c r="I20" s="23"/>
      <c r="J20" s="23">
        <v>5</v>
      </c>
      <c r="K20" s="23">
        <v>5</v>
      </c>
      <c r="L20" s="23"/>
      <c r="M20" s="23"/>
      <c r="N20" s="23"/>
      <c r="O20" s="23"/>
      <c r="P20" s="23">
        <v>5</v>
      </c>
      <c r="Q20" s="23">
        <v>5</v>
      </c>
      <c r="R20" s="23"/>
      <c r="S20" s="23"/>
      <c r="T20" s="23"/>
      <c r="U20" s="23"/>
      <c r="V20" s="24">
        <f>IF(X20=3,3,IF(X20=4,5,IF(X20=5,7,0)))</f>
        <v>0</v>
      </c>
      <c r="W20" s="25">
        <f>SUM(C20:V20)</f>
        <v>20</v>
      </c>
      <c r="X20" s="26">
        <f>COUNTIF(AB20:AG20,"&gt;0")</f>
        <v>1</v>
      </c>
      <c r="Y20" s="27" t="str">
        <f>IF(Z20&gt;0,"Yes","")</f>
        <v/>
      </c>
      <c r="Z20" s="21">
        <f>COUNTIF(C20:V20,"M")</f>
        <v>0</v>
      </c>
      <c r="AA20" s="26">
        <f>W20+IF(AND(X20&gt;1,Z20&gt;0),1000,0)+IF(X20&gt;1,500,0)+Z20/1000000</f>
        <v>20</v>
      </c>
      <c r="AB20" s="26">
        <f t="shared" si="3"/>
        <v>0</v>
      </c>
      <c r="AC20" s="26">
        <f t="shared" si="3"/>
        <v>0</v>
      </c>
      <c r="AD20" s="26">
        <f t="shared" si="3"/>
        <v>0</v>
      </c>
      <c r="AE20" s="26">
        <f t="shared" si="3"/>
        <v>0</v>
      </c>
      <c r="AF20" s="26"/>
      <c r="AG20" s="28">
        <f t="shared" si="2"/>
        <v>20</v>
      </c>
    </row>
    <row r="21" spans="1:33" s="20" customFormat="1" ht="16.5" customHeight="1" x14ac:dyDescent="0.25">
      <c r="A21" s="21">
        <f>ROW(B21)-2</f>
        <v>19</v>
      </c>
      <c r="B21" s="22" t="s">
        <v>36</v>
      </c>
      <c r="C21" s="23"/>
      <c r="D21" s="23"/>
      <c r="E21" s="23">
        <v>3</v>
      </c>
      <c r="F21" s="23"/>
      <c r="G21" s="23">
        <v>5</v>
      </c>
      <c r="H21" s="23"/>
      <c r="I21" s="23">
        <v>4</v>
      </c>
      <c r="J21" s="23"/>
      <c r="K21" s="23"/>
      <c r="L21" s="23"/>
      <c r="M21" s="23">
        <v>4</v>
      </c>
      <c r="N21" s="23"/>
      <c r="O21" s="23"/>
      <c r="P21" s="23"/>
      <c r="Q21" s="23"/>
      <c r="R21" s="23">
        <v>3</v>
      </c>
      <c r="S21" s="23"/>
      <c r="T21" s="23"/>
      <c r="U21" s="23"/>
      <c r="V21" s="24">
        <f>IF(X21=3,3,IF(X21=4,5,IF(X21=5,7,0)))</f>
        <v>0</v>
      </c>
      <c r="W21" s="25">
        <f>SUM(C21:V21)</f>
        <v>19</v>
      </c>
      <c r="X21" s="26">
        <f>COUNTIF(AB21:AG21,"&gt;0")</f>
        <v>1</v>
      </c>
      <c r="Y21" s="27" t="str">
        <f>IF(Z21&gt;0,"Yes","")</f>
        <v/>
      </c>
      <c r="Z21" s="21">
        <f>COUNTIF(C21:V21,"M")</f>
        <v>0</v>
      </c>
      <c r="AA21" s="26">
        <f>W21+IF(AND(X21&gt;1,Z21&gt;0),1000,0)+IF(X21&gt;1,500,0)+Z21/1000000</f>
        <v>19</v>
      </c>
      <c r="AB21" s="26">
        <f t="shared" si="3"/>
        <v>16</v>
      </c>
      <c r="AC21" s="26">
        <f t="shared" si="3"/>
        <v>0</v>
      </c>
      <c r="AD21" s="26">
        <f t="shared" si="3"/>
        <v>0</v>
      </c>
      <c r="AE21" s="26">
        <f t="shared" si="3"/>
        <v>0</v>
      </c>
      <c r="AF21" s="26"/>
      <c r="AG21" s="28">
        <f t="shared" si="2"/>
        <v>0</v>
      </c>
    </row>
    <row r="22" spans="1:33" s="20" customFormat="1" ht="16.5" customHeight="1" x14ac:dyDescent="0.25">
      <c r="A22" s="21">
        <f>ROW(B22)-2</f>
        <v>20</v>
      </c>
      <c r="B22" s="22" t="s">
        <v>37</v>
      </c>
      <c r="C22" s="23"/>
      <c r="D22" s="23"/>
      <c r="E22" s="23">
        <v>5</v>
      </c>
      <c r="F22" s="23"/>
      <c r="G22" s="23">
        <v>3</v>
      </c>
      <c r="H22" s="23"/>
      <c r="I22" s="23">
        <v>1E-4</v>
      </c>
      <c r="J22" s="23"/>
      <c r="K22" s="23"/>
      <c r="L22" s="23"/>
      <c r="M22" s="23">
        <v>4</v>
      </c>
      <c r="N22" s="23"/>
      <c r="O22" s="23"/>
      <c r="P22" s="23"/>
      <c r="Q22" s="23"/>
      <c r="R22" s="23">
        <v>5</v>
      </c>
      <c r="S22" s="23"/>
      <c r="T22" s="23"/>
      <c r="U22" s="23"/>
      <c r="V22" s="24">
        <f>IF(X22=3,3,IF(X22=4,5,IF(X22=5,7,0)))</f>
        <v>0</v>
      </c>
      <c r="W22" s="25">
        <f>SUM(C22:V22)</f>
        <v>17.0001</v>
      </c>
      <c r="X22" s="26">
        <f>COUNTIF(AB22:AG22,"&gt;0")</f>
        <v>1</v>
      </c>
      <c r="Y22" s="27" t="str">
        <f>IF(Z22&gt;0,"Yes","")</f>
        <v/>
      </c>
      <c r="Z22" s="21">
        <f>COUNTIF(C22:V22,"M")</f>
        <v>0</v>
      </c>
      <c r="AA22" s="26">
        <f>W22+IF(AND(X22&gt;1,Z22&gt;0),1000,0)+IF(X22&gt;1,500,0)+Z22/1000000</f>
        <v>17.0001</v>
      </c>
      <c r="AB22" s="26">
        <f t="shared" si="3"/>
        <v>12.0001</v>
      </c>
      <c r="AC22" s="26">
        <f t="shared" si="3"/>
        <v>0</v>
      </c>
      <c r="AD22" s="26">
        <f t="shared" si="3"/>
        <v>0</v>
      </c>
      <c r="AE22" s="26">
        <f t="shared" si="3"/>
        <v>0</v>
      </c>
      <c r="AF22" s="26"/>
      <c r="AG22" s="28">
        <f t="shared" si="2"/>
        <v>0</v>
      </c>
    </row>
    <row r="23" spans="1:33" s="20" customFormat="1" ht="16.5" customHeight="1" x14ac:dyDescent="0.25">
      <c r="A23" s="21">
        <f>ROW(B23)-2</f>
        <v>21</v>
      </c>
      <c r="B23" s="22" t="s">
        <v>38</v>
      </c>
      <c r="C23" s="23"/>
      <c r="D23" s="23" t="s">
        <v>16</v>
      </c>
      <c r="E23" s="23"/>
      <c r="F23" s="23"/>
      <c r="G23" s="23"/>
      <c r="H23" s="23"/>
      <c r="I23" s="23"/>
      <c r="J23" s="23" t="s">
        <v>16</v>
      </c>
      <c r="K23" s="23" t="s">
        <v>16</v>
      </c>
      <c r="L23" s="23"/>
      <c r="M23" s="23"/>
      <c r="N23" s="23"/>
      <c r="O23" s="23"/>
      <c r="P23" s="23">
        <v>4</v>
      </c>
      <c r="Q23" s="23">
        <v>4</v>
      </c>
      <c r="R23" s="23"/>
      <c r="S23" s="23"/>
      <c r="T23" s="23">
        <v>4</v>
      </c>
      <c r="U23" s="23">
        <v>4</v>
      </c>
      <c r="V23" s="24">
        <f>IF(X23=3,3,IF(X23=4,5,IF(X23=5,7,0)))</f>
        <v>0</v>
      </c>
      <c r="W23" s="25">
        <f>SUM(C23:V23)</f>
        <v>16</v>
      </c>
      <c r="X23" s="26">
        <f>COUNTIF(AB23:AG23,"&gt;0")</f>
        <v>1</v>
      </c>
      <c r="Y23" s="27" t="str">
        <f>IF(Z23&gt;0,"Yes","")</f>
        <v>Yes</v>
      </c>
      <c r="Z23" s="21">
        <f>COUNTIF(C23:V23,"M")</f>
        <v>3</v>
      </c>
      <c r="AA23" s="26">
        <f>W23+IF(AND(X23&gt;1,Z23&gt;0),1000,0)+IF(X23&gt;1,500,0)+Z23/1000000</f>
        <v>16.000003</v>
      </c>
      <c r="AB23" s="26">
        <f t="shared" si="3"/>
        <v>0</v>
      </c>
      <c r="AC23" s="26">
        <f t="shared" si="3"/>
        <v>0</v>
      </c>
      <c r="AD23" s="26">
        <f t="shared" si="3"/>
        <v>0</v>
      </c>
      <c r="AE23" s="26">
        <f t="shared" si="3"/>
        <v>0</v>
      </c>
      <c r="AF23" s="26"/>
      <c r="AG23" s="28">
        <f t="shared" si="2"/>
        <v>8</v>
      </c>
    </row>
    <row r="24" spans="1:33" s="20" customFormat="1" ht="16.5" customHeight="1" x14ac:dyDescent="0.25">
      <c r="A24" s="21">
        <f>ROW(B24)-2</f>
        <v>22</v>
      </c>
      <c r="B24" s="22" t="s">
        <v>39</v>
      </c>
      <c r="C24" s="23"/>
      <c r="D24" s="23"/>
      <c r="E24" s="23"/>
      <c r="F24" s="23"/>
      <c r="G24" s="23"/>
      <c r="H24" s="23"/>
      <c r="I24" s="23"/>
      <c r="J24" s="23">
        <v>3</v>
      </c>
      <c r="K24" s="23">
        <v>4</v>
      </c>
      <c r="L24" s="23"/>
      <c r="M24" s="23"/>
      <c r="N24" s="23"/>
      <c r="O24" s="23"/>
      <c r="P24" s="23">
        <v>4</v>
      </c>
      <c r="Q24" s="23">
        <v>5</v>
      </c>
      <c r="R24" s="23"/>
      <c r="S24" s="23"/>
      <c r="T24" s="23"/>
      <c r="U24" s="23"/>
      <c r="V24" s="24">
        <f>IF(X24=3,3,IF(X24=4,5,IF(X24=5,7,0)))</f>
        <v>0</v>
      </c>
      <c r="W24" s="25">
        <f>SUM(C24:V24)</f>
        <v>16</v>
      </c>
      <c r="X24" s="26">
        <f>COUNTIF(AB24:AG24,"&gt;0")</f>
        <v>1</v>
      </c>
      <c r="Y24" s="27" t="str">
        <f>IF(Z24&gt;0,"Yes","")</f>
        <v/>
      </c>
      <c r="Z24" s="21">
        <f>COUNTIF(C24:V24,"M")</f>
        <v>0</v>
      </c>
      <c r="AA24" s="26">
        <f>W24+IF(AND(X24&gt;1,Z24&gt;0),1000,0)+IF(X24&gt;1,500,0)+Z24/1000000</f>
        <v>16</v>
      </c>
      <c r="AB24" s="26">
        <f t="shared" si="3"/>
        <v>0</v>
      </c>
      <c r="AC24" s="26">
        <f t="shared" si="3"/>
        <v>0</v>
      </c>
      <c r="AD24" s="26">
        <f t="shared" si="3"/>
        <v>0</v>
      </c>
      <c r="AE24" s="26">
        <f t="shared" si="3"/>
        <v>0</v>
      </c>
      <c r="AF24" s="26"/>
      <c r="AG24" s="28">
        <f t="shared" si="2"/>
        <v>16</v>
      </c>
    </row>
    <row r="25" spans="1:33" s="20" customFormat="1" ht="16.5" customHeight="1" x14ac:dyDescent="0.25">
      <c r="A25" s="21">
        <f>ROW(B25)-2</f>
        <v>23</v>
      </c>
      <c r="B25" s="22" t="s">
        <v>40</v>
      </c>
      <c r="C25" s="23"/>
      <c r="D25" s="23"/>
      <c r="E25" s="23"/>
      <c r="F25" s="23"/>
      <c r="G25" s="23"/>
      <c r="H25" s="23"/>
      <c r="I25" s="23"/>
      <c r="J25" s="23">
        <v>5</v>
      </c>
      <c r="K25" s="23"/>
      <c r="L25" s="23"/>
      <c r="M25" s="23"/>
      <c r="N25" s="23"/>
      <c r="O25" s="23"/>
      <c r="P25" s="23">
        <v>5</v>
      </c>
      <c r="Q25" s="23">
        <v>5</v>
      </c>
      <c r="R25" s="23"/>
      <c r="S25" s="23"/>
      <c r="T25" s="23">
        <v>1E-3</v>
      </c>
      <c r="U25" s="23">
        <v>1E-3</v>
      </c>
      <c r="V25" s="24">
        <f>IF(X25=3,3,IF(X25=4,5,IF(X25=5,7,0)))</f>
        <v>0</v>
      </c>
      <c r="W25" s="25">
        <f>SUM(C25:V25)</f>
        <v>15.001999999999999</v>
      </c>
      <c r="X25" s="26">
        <f>COUNTIF(AB25:AG25,"&gt;0")</f>
        <v>1</v>
      </c>
      <c r="Y25" s="27" t="str">
        <f>IF(Z25&gt;0,"Yes","")</f>
        <v/>
      </c>
      <c r="Z25" s="21">
        <f>COUNTIF(C25:V25,"M")</f>
        <v>0</v>
      </c>
      <c r="AA25" s="26">
        <f>W25+IF(AND(X25&gt;1,Z25&gt;0),1000,0)+IF(X25&gt;1,500,0)+Z25/1000000</f>
        <v>15.001999999999999</v>
      </c>
      <c r="AB25" s="26">
        <f t="shared" si="3"/>
        <v>0</v>
      </c>
      <c r="AC25" s="26">
        <f t="shared" si="3"/>
        <v>0</v>
      </c>
      <c r="AD25" s="26">
        <f t="shared" si="3"/>
        <v>0</v>
      </c>
      <c r="AE25" s="26">
        <f t="shared" si="3"/>
        <v>0</v>
      </c>
      <c r="AF25" s="26"/>
      <c r="AG25" s="28">
        <f t="shared" si="2"/>
        <v>15</v>
      </c>
    </row>
    <row r="26" spans="1:33" s="20" customFormat="1" ht="16.5" customHeight="1" x14ac:dyDescent="0.25">
      <c r="A26" s="21">
        <f>ROW(B26)-2</f>
        <v>24</v>
      </c>
      <c r="B26" s="22" t="s">
        <v>41</v>
      </c>
      <c r="C26" s="23"/>
      <c r="D26" s="23"/>
      <c r="E26" s="23"/>
      <c r="F26" s="23"/>
      <c r="G26" s="23"/>
      <c r="H26" s="23"/>
      <c r="I26" s="23"/>
      <c r="J26" s="23">
        <v>3</v>
      </c>
      <c r="K26" s="23">
        <v>2</v>
      </c>
      <c r="L26" s="23"/>
      <c r="M26" s="23"/>
      <c r="N26" s="23"/>
      <c r="O26" s="23"/>
      <c r="P26" s="23">
        <v>1</v>
      </c>
      <c r="Q26" s="23">
        <v>1E-3</v>
      </c>
      <c r="R26" s="23"/>
      <c r="S26" s="23"/>
      <c r="T26" s="23">
        <v>5</v>
      </c>
      <c r="U26" s="23">
        <v>4</v>
      </c>
      <c r="V26" s="24">
        <f>IF(X26=3,3,IF(X26=4,5,IF(X26=5,7,0)))</f>
        <v>0</v>
      </c>
      <c r="W26" s="25">
        <f>SUM(C26:V26)</f>
        <v>15.001000000000001</v>
      </c>
      <c r="X26" s="26">
        <f>COUNTIF(AB26:AG26,"&gt;0")</f>
        <v>1</v>
      </c>
      <c r="Y26" s="27" t="str">
        <f>IF(Z26&gt;0,"Yes","")</f>
        <v/>
      </c>
      <c r="Z26" s="21">
        <f>COUNTIF(C26:V26,"M")</f>
        <v>0</v>
      </c>
      <c r="AA26" s="26">
        <f>W26+IF(AND(X26&gt;1,Z26&gt;0),1000,0)+IF(X26&gt;1,500,0)+Z26/1000000</f>
        <v>15.001000000000001</v>
      </c>
      <c r="AB26" s="26">
        <f t="shared" si="3"/>
        <v>0</v>
      </c>
      <c r="AC26" s="26">
        <f t="shared" si="3"/>
        <v>0</v>
      </c>
      <c r="AD26" s="26">
        <f t="shared" si="3"/>
        <v>0</v>
      </c>
      <c r="AE26" s="26">
        <f t="shared" si="3"/>
        <v>0</v>
      </c>
      <c r="AF26" s="26"/>
      <c r="AG26" s="28">
        <f t="shared" si="2"/>
        <v>6.0010000000000003</v>
      </c>
    </row>
    <row r="27" spans="1:33" s="20" customFormat="1" ht="16.5" customHeight="1" x14ac:dyDescent="0.25">
      <c r="A27" s="21">
        <f>ROW(B27)-2</f>
        <v>25</v>
      </c>
      <c r="B27" s="22" t="s">
        <v>42</v>
      </c>
      <c r="C27" s="23">
        <v>1E-4</v>
      </c>
      <c r="D27" s="23">
        <v>1E-4</v>
      </c>
      <c r="E27" s="23"/>
      <c r="F27" s="23">
        <v>3</v>
      </c>
      <c r="G27" s="23"/>
      <c r="H27" s="23">
        <v>5</v>
      </c>
      <c r="I27" s="23"/>
      <c r="J27" s="23"/>
      <c r="K27" s="23"/>
      <c r="L27" s="23">
        <v>3</v>
      </c>
      <c r="M27" s="23"/>
      <c r="N27" s="23"/>
      <c r="O27" s="23">
        <v>3</v>
      </c>
      <c r="P27" s="23"/>
      <c r="Q27" s="23"/>
      <c r="R27" s="23"/>
      <c r="S27" s="23"/>
      <c r="T27" s="23"/>
      <c r="U27" s="23"/>
      <c r="V27" s="24">
        <f>IF(X27=3,3,IF(X27=4,5,IF(X27=5,7,0)))</f>
        <v>0</v>
      </c>
      <c r="W27" s="25">
        <f>SUM(C27:V27)</f>
        <v>14.0002</v>
      </c>
      <c r="X27" s="26">
        <f>COUNTIF(AB27:AG27,"&gt;0")</f>
        <v>1</v>
      </c>
      <c r="Y27" s="27" t="str">
        <f>IF(Z27&gt;0,"Yes","")</f>
        <v/>
      </c>
      <c r="Z27" s="21">
        <f>COUNTIF(C27:V27,"M")</f>
        <v>0</v>
      </c>
      <c r="AA27" s="26">
        <f>W27+IF(AND(X27&gt;1,Z27&gt;0),1000,0)+IF(X27&gt;1,500,0)+Z27/1000000</f>
        <v>14.0002</v>
      </c>
      <c r="AB27" s="26">
        <f t="shared" si="3"/>
        <v>0</v>
      </c>
      <c r="AC27" s="26">
        <f t="shared" si="3"/>
        <v>14.0002</v>
      </c>
      <c r="AD27" s="26">
        <f t="shared" si="3"/>
        <v>0</v>
      </c>
      <c r="AE27" s="26">
        <f t="shared" si="3"/>
        <v>0</v>
      </c>
      <c r="AF27" s="26"/>
      <c r="AG27" s="28">
        <f t="shared" si="2"/>
        <v>0</v>
      </c>
    </row>
    <row r="28" spans="1:33" s="20" customFormat="1" ht="16.5" customHeight="1" x14ac:dyDescent="0.25">
      <c r="A28" s="21">
        <f>ROW(B28)-2</f>
        <v>26</v>
      </c>
      <c r="B28" s="22" t="s">
        <v>43</v>
      </c>
      <c r="C28" s="23"/>
      <c r="D28" s="23"/>
      <c r="E28" s="23"/>
      <c r="F28" s="23"/>
      <c r="G28" s="23"/>
      <c r="H28" s="23"/>
      <c r="I28" s="23"/>
      <c r="J28" s="23">
        <v>4</v>
      </c>
      <c r="K28" s="23">
        <v>4</v>
      </c>
      <c r="L28" s="23"/>
      <c r="M28" s="23"/>
      <c r="N28" s="23"/>
      <c r="O28" s="23"/>
      <c r="P28" s="23">
        <v>5</v>
      </c>
      <c r="Q28" s="23">
        <v>1</v>
      </c>
      <c r="R28" s="23"/>
      <c r="S28" s="23"/>
      <c r="T28" s="23"/>
      <c r="U28" s="23"/>
      <c r="V28" s="24">
        <f>IF(X28=3,3,IF(X28=4,5,IF(X28=5,7,0)))</f>
        <v>0</v>
      </c>
      <c r="W28" s="25">
        <f>SUM(C28:V28)</f>
        <v>14</v>
      </c>
      <c r="X28" s="26">
        <f>COUNTIF(AB28:AG28,"&gt;0")</f>
        <v>1</v>
      </c>
      <c r="Y28" s="27" t="str">
        <f>IF(Z28&gt;0,"Yes","")</f>
        <v/>
      </c>
      <c r="Z28" s="21">
        <f>COUNTIF(C28:V28,"M")</f>
        <v>0</v>
      </c>
      <c r="AA28" s="26">
        <f>W28+IF(AND(X28&gt;1,Z28&gt;0),1000,0)+IF(X28&gt;1,500,0)+Z28/1000000</f>
        <v>14</v>
      </c>
      <c r="AB28" s="26">
        <f t="shared" ref="AB28:AE37" si="4">SUMIF(Events,AB$2,$C28:$Q28)</f>
        <v>0</v>
      </c>
      <c r="AC28" s="26">
        <f t="shared" si="4"/>
        <v>0</v>
      </c>
      <c r="AD28" s="26">
        <f t="shared" si="4"/>
        <v>0</v>
      </c>
      <c r="AE28" s="26">
        <f t="shared" si="4"/>
        <v>0</v>
      </c>
      <c r="AF28" s="26"/>
      <c r="AG28" s="28">
        <f t="shared" si="2"/>
        <v>14</v>
      </c>
    </row>
    <row r="29" spans="1:33" s="20" customFormat="1" ht="16.5" customHeight="1" x14ac:dyDescent="0.25">
      <c r="A29" s="21">
        <f>ROW(B29)-2</f>
        <v>27</v>
      </c>
      <c r="B29" s="22" t="s">
        <v>44</v>
      </c>
      <c r="C29" s="23">
        <v>4</v>
      </c>
      <c r="D29" s="23">
        <v>1E-4</v>
      </c>
      <c r="E29" s="23"/>
      <c r="F29" s="23">
        <v>4</v>
      </c>
      <c r="G29" s="23"/>
      <c r="H29" s="23"/>
      <c r="I29" s="23"/>
      <c r="J29" s="23"/>
      <c r="K29" s="23"/>
      <c r="L29" s="23">
        <v>5</v>
      </c>
      <c r="M29" s="23"/>
      <c r="N29" s="23"/>
      <c r="O29" s="23">
        <v>1E-3</v>
      </c>
      <c r="P29" s="23"/>
      <c r="Q29" s="23"/>
      <c r="R29" s="23"/>
      <c r="S29" s="23"/>
      <c r="T29" s="23"/>
      <c r="U29" s="23"/>
      <c r="V29" s="24">
        <f>IF(X29=3,3,IF(X29=4,5,IF(X29=5,7,0)))</f>
        <v>0</v>
      </c>
      <c r="W29" s="25">
        <f>SUM(C29:V29)</f>
        <v>13.001099999999999</v>
      </c>
      <c r="X29" s="26">
        <f>COUNTIF(AB29:AG29,"&gt;0")</f>
        <v>1</v>
      </c>
      <c r="Y29" s="27" t="str">
        <f>IF(Z29&gt;0,"Yes","")</f>
        <v/>
      </c>
      <c r="Z29" s="21">
        <f>COUNTIF(C29:V29,"M")</f>
        <v>0</v>
      </c>
      <c r="AA29" s="26">
        <f>W29+IF(AND(X29&gt;1,Z29&gt;0),1000,0)+IF(X29&gt;1,500,0)+Z29/1000000</f>
        <v>13.001099999999999</v>
      </c>
      <c r="AB29" s="26">
        <f t="shared" si="4"/>
        <v>0</v>
      </c>
      <c r="AC29" s="26">
        <f t="shared" si="4"/>
        <v>13.001099999999999</v>
      </c>
      <c r="AD29" s="26">
        <f t="shared" si="4"/>
        <v>0</v>
      </c>
      <c r="AE29" s="26">
        <f t="shared" si="4"/>
        <v>0</v>
      </c>
      <c r="AF29" s="26"/>
      <c r="AG29" s="28">
        <f t="shared" si="2"/>
        <v>0</v>
      </c>
    </row>
    <row r="30" spans="1:33" s="20" customFormat="1" ht="16.5" customHeight="1" x14ac:dyDescent="0.25">
      <c r="A30" s="21">
        <f>ROW(B30)-2</f>
        <v>28</v>
      </c>
      <c r="B30" s="22" t="s">
        <v>45</v>
      </c>
      <c r="C30" s="23">
        <v>4</v>
      </c>
      <c r="D30" s="23">
        <v>4</v>
      </c>
      <c r="E30" s="23"/>
      <c r="F30" s="23">
        <v>4</v>
      </c>
      <c r="G30" s="23"/>
      <c r="H30" s="23">
        <v>1</v>
      </c>
      <c r="I30" s="23" t="s">
        <v>16</v>
      </c>
      <c r="J30" s="23"/>
      <c r="K30" s="23"/>
      <c r="L30" s="23" t="s">
        <v>16</v>
      </c>
      <c r="M30" s="23"/>
      <c r="N30" s="23"/>
      <c r="O30" s="23">
        <v>1E-3</v>
      </c>
      <c r="P30" s="23"/>
      <c r="Q30" s="23"/>
      <c r="R30" s="23"/>
      <c r="S30" s="23"/>
      <c r="T30" s="23"/>
      <c r="U30" s="23"/>
      <c r="V30" s="24">
        <f>IF(X30=3,3,IF(X30=4,5,IF(X30=5,7,0)))</f>
        <v>0</v>
      </c>
      <c r="W30" s="25">
        <f>SUM(C30:V30)</f>
        <v>13.000999999999999</v>
      </c>
      <c r="X30" s="26">
        <f>COUNTIF(AB30:AG30,"&gt;0")</f>
        <v>1</v>
      </c>
      <c r="Y30" s="27" t="str">
        <f>IF(Z30&gt;0,"Yes","")</f>
        <v>Yes</v>
      </c>
      <c r="Z30" s="21">
        <f>COUNTIF(C30:V30,"M")</f>
        <v>2</v>
      </c>
      <c r="AA30" s="26">
        <f>W30+IF(AND(X30&gt;1,Z30&gt;0),1000,0)+IF(X30&gt;1,500,0)+Z30/1000000</f>
        <v>13.001002</v>
      </c>
      <c r="AB30" s="26">
        <f t="shared" si="4"/>
        <v>0</v>
      </c>
      <c r="AC30" s="26">
        <f t="shared" si="4"/>
        <v>13.000999999999999</v>
      </c>
      <c r="AD30" s="26">
        <f t="shared" si="4"/>
        <v>0</v>
      </c>
      <c r="AE30" s="26">
        <f t="shared" si="4"/>
        <v>0</v>
      </c>
      <c r="AF30" s="26"/>
      <c r="AG30" s="28">
        <f t="shared" si="2"/>
        <v>0</v>
      </c>
    </row>
    <row r="31" spans="1:33" s="20" customFormat="1" ht="16.5" customHeight="1" x14ac:dyDescent="0.25">
      <c r="A31" s="21">
        <f>ROW(B31)-2</f>
        <v>29</v>
      </c>
      <c r="B31" s="22" t="s">
        <v>46</v>
      </c>
      <c r="C31" s="23"/>
      <c r="D31" s="23"/>
      <c r="E31" s="23">
        <v>2</v>
      </c>
      <c r="F31" s="23"/>
      <c r="G31" s="23">
        <v>5</v>
      </c>
      <c r="H31" s="23"/>
      <c r="I31" s="23">
        <v>3</v>
      </c>
      <c r="J31" s="23"/>
      <c r="K31" s="23"/>
      <c r="L31" s="23"/>
      <c r="M31" s="23">
        <v>3</v>
      </c>
      <c r="N31" s="23"/>
      <c r="O31" s="23"/>
      <c r="P31" s="23"/>
      <c r="Q31" s="23"/>
      <c r="R31" s="23"/>
      <c r="S31" s="23"/>
      <c r="T31" s="23"/>
      <c r="U31" s="23"/>
      <c r="V31" s="24">
        <f>IF(X31=3,3,IF(X31=4,5,IF(X31=5,7,0)))</f>
        <v>0</v>
      </c>
      <c r="W31" s="25">
        <f>SUM(C31:V31)</f>
        <v>13</v>
      </c>
      <c r="X31" s="26">
        <f>COUNTIF(AB31:AG31,"&gt;0")</f>
        <v>1</v>
      </c>
      <c r="Y31" s="27" t="str">
        <f>IF(Z31&gt;0,"Yes","")</f>
        <v/>
      </c>
      <c r="Z31" s="21">
        <f>COUNTIF(C31:V31,"M")</f>
        <v>0</v>
      </c>
      <c r="AA31" s="26">
        <f>W31+IF(AND(X31&gt;1,Z31&gt;0),1000,0)+IF(X31&gt;1,500,0)+Z31/1000000</f>
        <v>13</v>
      </c>
      <c r="AB31" s="26">
        <f t="shared" si="4"/>
        <v>13</v>
      </c>
      <c r="AC31" s="26">
        <f t="shared" si="4"/>
        <v>0</v>
      </c>
      <c r="AD31" s="26">
        <f t="shared" si="4"/>
        <v>0</v>
      </c>
      <c r="AE31" s="26">
        <f t="shared" si="4"/>
        <v>0</v>
      </c>
      <c r="AF31" s="26"/>
      <c r="AG31" s="28">
        <f t="shared" si="2"/>
        <v>0</v>
      </c>
    </row>
    <row r="32" spans="1:33" s="20" customFormat="1" ht="16.5" customHeight="1" x14ac:dyDescent="0.25">
      <c r="A32" s="21">
        <f>ROW(B32)-2</f>
        <v>30</v>
      </c>
      <c r="B32" s="22" t="s">
        <v>47</v>
      </c>
      <c r="C32" s="23"/>
      <c r="D32" s="23"/>
      <c r="E32" s="23">
        <v>2</v>
      </c>
      <c r="F32" s="23"/>
      <c r="G32" s="23"/>
      <c r="H32" s="23"/>
      <c r="I32" s="23">
        <v>5</v>
      </c>
      <c r="J32" s="23"/>
      <c r="K32" s="23"/>
      <c r="L32" s="23"/>
      <c r="M32" s="23">
        <v>2</v>
      </c>
      <c r="N32" s="23"/>
      <c r="O32" s="23"/>
      <c r="P32" s="23"/>
      <c r="Q32" s="23"/>
      <c r="R32" s="23">
        <v>4</v>
      </c>
      <c r="S32" s="23"/>
      <c r="T32" s="23"/>
      <c r="U32" s="23"/>
      <c r="V32" s="24">
        <f>IF(X32=3,3,IF(X32=4,5,IF(X32=5,7,0)))</f>
        <v>0</v>
      </c>
      <c r="W32" s="25">
        <f>SUM(C32:V32)</f>
        <v>13</v>
      </c>
      <c r="X32" s="26">
        <f>COUNTIF(AB32:AG32,"&gt;0")</f>
        <v>1</v>
      </c>
      <c r="Y32" s="27" t="str">
        <f>IF(Z32&gt;0,"Yes","")</f>
        <v/>
      </c>
      <c r="Z32" s="21">
        <f>COUNTIF(C32:V32,"M")</f>
        <v>0</v>
      </c>
      <c r="AA32" s="26">
        <f>W32+IF(AND(X32&gt;1,Z32&gt;0),1000,0)+IF(X32&gt;1,500,0)+Z32/1000000</f>
        <v>13</v>
      </c>
      <c r="AB32" s="26">
        <f t="shared" si="4"/>
        <v>9</v>
      </c>
      <c r="AC32" s="26">
        <f t="shared" si="4"/>
        <v>0</v>
      </c>
      <c r="AD32" s="26">
        <f t="shared" si="4"/>
        <v>0</v>
      </c>
      <c r="AE32" s="26">
        <f t="shared" si="4"/>
        <v>0</v>
      </c>
      <c r="AF32" s="26"/>
      <c r="AG32" s="28">
        <f t="shared" si="2"/>
        <v>0</v>
      </c>
    </row>
    <row r="33" spans="1:33" s="20" customFormat="1" ht="16.5" customHeight="1" x14ac:dyDescent="0.25">
      <c r="A33" s="21">
        <f>ROW(B33)-2</f>
        <v>31</v>
      </c>
      <c r="B33" s="22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>
        <v>5</v>
      </c>
      <c r="Q33" s="23">
        <v>5</v>
      </c>
      <c r="R33" s="23"/>
      <c r="S33" s="23"/>
      <c r="T33" s="23"/>
      <c r="U33" s="23">
        <v>3</v>
      </c>
      <c r="V33" s="24">
        <f>IF(X33=3,3,IF(X33=4,5,IF(X33=5,7,0)))</f>
        <v>0</v>
      </c>
      <c r="W33" s="25">
        <f>SUM(C33:V33)</f>
        <v>13</v>
      </c>
      <c r="X33" s="26">
        <f>COUNTIF(AB33:AG33,"&gt;0")</f>
        <v>1</v>
      </c>
      <c r="Y33" s="27" t="str">
        <f>IF(Z33&gt;0,"Yes","")</f>
        <v/>
      </c>
      <c r="Z33" s="21">
        <f>COUNTIF(C33:V33,"M")</f>
        <v>0</v>
      </c>
      <c r="AA33" s="26">
        <f>W33+IF(AND(X33&gt;1,Z33&gt;0),1000,0)+IF(X33&gt;1,500,0)+Z33/1000000</f>
        <v>13</v>
      </c>
      <c r="AB33" s="26">
        <f t="shared" si="4"/>
        <v>0</v>
      </c>
      <c r="AC33" s="26">
        <f t="shared" si="4"/>
        <v>0</v>
      </c>
      <c r="AD33" s="26">
        <f t="shared" si="4"/>
        <v>0</v>
      </c>
      <c r="AE33" s="26">
        <f t="shared" si="4"/>
        <v>0</v>
      </c>
      <c r="AF33" s="26"/>
      <c r="AG33" s="28">
        <f t="shared" si="2"/>
        <v>10</v>
      </c>
    </row>
    <row r="34" spans="1:33" s="20" customFormat="1" ht="16.5" customHeight="1" x14ac:dyDescent="0.25">
      <c r="A34" s="21">
        <f>ROW(B34)-2</f>
        <v>32</v>
      </c>
      <c r="B34" s="22" t="s">
        <v>49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>
        <v>4</v>
      </c>
      <c r="Q34" s="23">
        <v>3</v>
      </c>
      <c r="R34" s="23"/>
      <c r="S34" s="23"/>
      <c r="T34" s="23">
        <v>1E-3</v>
      </c>
      <c r="U34" s="23">
        <v>5</v>
      </c>
      <c r="V34" s="24">
        <f>IF(X34=3,3,IF(X34=4,5,IF(X34=5,7,0)))</f>
        <v>0</v>
      </c>
      <c r="W34" s="25">
        <f>SUM(C34:V34)</f>
        <v>12.001000000000001</v>
      </c>
      <c r="X34" s="26">
        <f>COUNTIF(AB34:AG34,"&gt;0")</f>
        <v>1</v>
      </c>
      <c r="Y34" s="27" t="str">
        <f>IF(Z34&gt;0,"Yes","")</f>
        <v/>
      </c>
      <c r="Z34" s="21">
        <f>COUNTIF(C34:V34,"M")</f>
        <v>0</v>
      </c>
      <c r="AA34" s="26">
        <f>W34+IF(AND(X34&gt;1,Z34&gt;0),1000,0)+IF(X34&gt;1,500,0)+Z34/1000000</f>
        <v>12.001000000000001</v>
      </c>
      <c r="AB34" s="26">
        <f t="shared" si="4"/>
        <v>0</v>
      </c>
      <c r="AC34" s="26">
        <f t="shared" si="4"/>
        <v>0</v>
      </c>
      <c r="AD34" s="26">
        <f t="shared" si="4"/>
        <v>0</v>
      </c>
      <c r="AE34" s="26">
        <f t="shared" si="4"/>
        <v>0</v>
      </c>
      <c r="AF34" s="26"/>
      <c r="AG34" s="28">
        <f t="shared" si="2"/>
        <v>7</v>
      </c>
    </row>
    <row r="35" spans="1:33" s="20" customFormat="1" ht="16.5" customHeight="1" x14ac:dyDescent="0.25">
      <c r="A35" s="21">
        <f>ROW(B35)-2</f>
        <v>33</v>
      </c>
      <c r="B35" s="22" t="s">
        <v>50</v>
      </c>
      <c r="C35" s="23"/>
      <c r="D35" s="23"/>
      <c r="E35" s="23"/>
      <c r="F35" s="23"/>
      <c r="G35" s="23"/>
      <c r="H35" s="23"/>
      <c r="I35" s="23"/>
      <c r="J35" s="23">
        <v>5</v>
      </c>
      <c r="K35" s="23">
        <v>5</v>
      </c>
      <c r="L35" s="23"/>
      <c r="M35" s="23"/>
      <c r="N35" s="23"/>
      <c r="O35" s="23"/>
      <c r="P35" s="23"/>
      <c r="Q35" s="23"/>
      <c r="R35" s="23"/>
      <c r="S35" s="23"/>
      <c r="T35" s="23">
        <v>2</v>
      </c>
      <c r="U35" s="23">
        <v>1E-3</v>
      </c>
      <c r="V35" s="24">
        <f>IF(X35=3,3,IF(X35=4,5,IF(X35=5,7,0)))</f>
        <v>0</v>
      </c>
      <c r="W35" s="25">
        <f>SUM(C35:V35)</f>
        <v>12.000999999999999</v>
      </c>
      <c r="X35" s="26">
        <f>COUNTIF(AB35:AG35,"&gt;0")</f>
        <v>1</v>
      </c>
      <c r="Y35" s="27" t="str">
        <f>IF(Z35&gt;0,"Yes","")</f>
        <v/>
      </c>
      <c r="Z35" s="21">
        <f>COUNTIF(C35:V35,"M")</f>
        <v>0</v>
      </c>
      <c r="AA35" s="26">
        <f>W35+IF(AND(X35&gt;1,Z35&gt;0),1000,0)+IF(X35&gt;1,500,0)+Z35/1000000</f>
        <v>12.000999999999999</v>
      </c>
      <c r="AB35" s="26">
        <f t="shared" si="4"/>
        <v>0</v>
      </c>
      <c r="AC35" s="26">
        <f t="shared" si="4"/>
        <v>0</v>
      </c>
      <c r="AD35" s="26">
        <f t="shared" si="4"/>
        <v>0</v>
      </c>
      <c r="AE35" s="26">
        <f t="shared" si="4"/>
        <v>0</v>
      </c>
      <c r="AF35" s="26"/>
      <c r="AG35" s="28">
        <f t="shared" si="2"/>
        <v>10</v>
      </c>
    </row>
    <row r="36" spans="1:33" s="20" customFormat="1" ht="16.5" customHeight="1" x14ac:dyDescent="0.25">
      <c r="A36" s="21">
        <f>ROW(B36)-2</f>
        <v>34</v>
      </c>
      <c r="B36" s="22" t="s">
        <v>51</v>
      </c>
      <c r="C36" s="23">
        <v>5</v>
      </c>
      <c r="D36" s="23">
        <v>1E-4</v>
      </c>
      <c r="E36" s="23"/>
      <c r="F36" s="23">
        <v>2</v>
      </c>
      <c r="G36" s="23"/>
      <c r="H36" s="23"/>
      <c r="I36" s="23"/>
      <c r="J36" s="23"/>
      <c r="K36" s="23"/>
      <c r="L36" s="23">
        <v>4</v>
      </c>
      <c r="M36" s="23"/>
      <c r="N36" s="23"/>
      <c r="O36" s="23">
        <v>1E-3</v>
      </c>
      <c r="P36" s="23"/>
      <c r="Q36" s="23"/>
      <c r="R36" s="23"/>
      <c r="S36" s="23"/>
      <c r="T36" s="23"/>
      <c r="U36" s="23"/>
      <c r="V36" s="24">
        <f>IF(X36=3,3,IF(X36=4,5,IF(X36=5,7,0)))</f>
        <v>0</v>
      </c>
      <c r="W36" s="25">
        <f>SUM(C36:V36)</f>
        <v>11.001099999999999</v>
      </c>
      <c r="X36" s="26">
        <f>COUNTIF(AB36:AG36,"&gt;0")</f>
        <v>1</v>
      </c>
      <c r="Y36" s="27" t="str">
        <f>IF(Z36&gt;0,"Yes","")</f>
        <v/>
      </c>
      <c r="Z36" s="21">
        <f>COUNTIF(C36:V36,"M")</f>
        <v>0</v>
      </c>
      <c r="AA36" s="26">
        <f>W36+IF(AND(X36&gt;1,Z36&gt;0),1000,0)+IF(X36&gt;1,500,0)+Z36/1000000</f>
        <v>11.001099999999999</v>
      </c>
      <c r="AB36" s="26">
        <f t="shared" si="4"/>
        <v>0</v>
      </c>
      <c r="AC36" s="26">
        <f t="shared" si="4"/>
        <v>11.001099999999999</v>
      </c>
      <c r="AD36" s="26">
        <f t="shared" si="4"/>
        <v>0</v>
      </c>
      <c r="AE36" s="26">
        <f t="shared" si="4"/>
        <v>0</v>
      </c>
      <c r="AF36" s="26"/>
      <c r="AG36" s="28">
        <f t="shared" si="2"/>
        <v>0</v>
      </c>
    </row>
    <row r="37" spans="1:33" s="20" customFormat="1" ht="16.5" customHeight="1" x14ac:dyDescent="0.25">
      <c r="A37" s="21">
        <f>ROW(B37)-2</f>
        <v>35</v>
      </c>
      <c r="B37" s="22" t="s">
        <v>52</v>
      </c>
      <c r="C37" s="23">
        <v>3</v>
      </c>
      <c r="D37" s="23"/>
      <c r="E37" s="23"/>
      <c r="F37" s="23">
        <v>1</v>
      </c>
      <c r="G37" s="23"/>
      <c r="H37" s="23">
        <v>4</v>
      </c>
      <c r="I37" s="23"/>
      <c r="J37" s="23"/>
      <c r="K37" s="23"/>
      <c r="L37" s="23">
        <v>3</v>
      </c>
      <c r="M37" s="23"/>
      <c r="N37" s="23"/>
      <c r="O37" s="23"/>
      <c r="P37" s="23"/>
      <c r="Q37" s="23"/>
      <c r="R37" s="23"/>
      <c r="S37" s="23"/>
      <c r="T37" s="23"/>
      <c r="U37" s="23"/>
      <c r="V37" s="24">
        <f>IF(X37=3,3,IF(X37=4,5,IF(X37=5,7,0)))</f>
        <v>0</v>
      </c>
      <c r="W37" s="25">
        <f>SUM(C37:V37)</f>
        <v>11</v>
      </c>
      <c r="X37" s="26">
        <f>COUNTIF(AB37:AG37,"&gt;0")</f>
        <v>1</v>
      </c>
      <c r="Y37" s="27" t="str">
        <f>IF(Z37&gt;0,"Yes","")</f>
        <v/>
      </c>
      <c r="Z37" s="21">
        <f>COUNTIF(C37:V37,"M")</f>
        <v>0</v>
      </c>
      <c r="AA37" s="26">
        <f>W37+IF(AND(X37&gt;1,Z37&gt;0),1000,0)+IF(X37&gt;1,500,0)+Z37/1000000</f>
        <v>11</v>
      </c>
      <c r="AB37" s="26">
        <f t="shared" si="4"/>
        <v>0</v>
      </c>
      <c r="AC37" s="26">
        <f t="shared" si="4"/>
        <v>11</v>
      </c>
      <c r="AD37" s="26">
        <f t="shared" si="4"/>
        <v>0</v>
      </c>
      <c r="AE37" s="26">
        <f t="shared" si="4"/>
        <v>0</v>
      </c>
      <c r="AF37" s="26"/>
      <c r="AG37" s="28">
        <f t="shared" si="2"/>
        <v>0</v>
      </c>
    </row>
    <row r="38" spans="1:33" s="20" customFormat="1" ht="16.5" customHeight="1" x14ac:dyDescent="0.25">
      <c r="A38" s="21">
        <f>ROW(B38)-2</f>
        <v>36</v>
      </c>
      <c r="B38" s="22" t="s">
        <v>53</v>
      </c>
      <c r="C38" s="23"/>
      <c r="D38" s="23"/>
      <c r="E38" s="23"/>
      <c r="F38" s="23"/>
      <c r="G38" s="23"/>
      <c r="H38" s="23"/>
      <c r="I38" s="23"/>
      <c r="J38" s="23">
        <v>2</v>
      </c>
      <c r="K38" s="23">
        <v>2</v>
      </c>
      <c r="L38" s="23"/>
      <c r="M38" s="23"/>
      <c r="N38" s="23"/>
      <c r="O38" s="23"/>
      <c r="P38" s="23"/>
      <c r="Q38" s="23">
        <v>1</v>
      </c>
      <c r="R38" s="23"/>
      <c r="S38" s="23"/>
      <c r="T38" s="23">
        <v>3</v>
      </c>
      <c r="U38" s="23">
        <v>3</v>
      </c>
      <c r="V38" s="24">
        <f>IF(X38=3,3,IF(X38=4,5,IF(X38=5,7,0)))</f>
        <v>0</v>
      </c>
      <c r="W38" s="25">
        <f>SUM(C38:V38)</f>
        <v>11</v>
      </c>
      <c r="X38" s="26">
        <f>COUNTIF(AB38:AG38,"&gt;0")</f>
        <v>1</v>
      </c>
      <c r="Y38" s="27" t="str">
        <f>IF(Z38&gt;0,"Yes","")</f>
        <v/>
      </c>
      <c r="Z38" s="21">
        <f>COUNTIF(C38:V38,"M")</f>
        <v>0</v>
      </c>
      <c r="AA38" s="26">
        <f>W38+IF(AND(X38&gt;1,Z38&gt;0),1000,0)+IF(X38&gt;1,500,0)+Z38/1000000</f>
        <v>11</v>
      </c>
      <c r="AB38" s="26">
        <f t="shared" ref="AB38:AE57" si="5">SUMIF(Events,AB$2,$C38:$Q38)</f>
        <v>0</v>
      </c>
      <c r="AC38" s="26">
        <f t="shared" si="5"/>
        <v>0</v>
      </c>
      <c r="AD38" s="26">
        <f t="shared" si="5"/>
        <v>0</v>
      </c>
      <c r="AE38" s="26">
        <f t="shared" si="5"/>
        <v>0</v>
      </c>
      <c r="AF38" s="26"/>
      <c r="AG38" s="28">
        <f t="shared" si="2"/>
        <v>5</v>
      </c>
    </row>
    <row r="39" spans="1:33" s="20" customFormat="1" ht="16.5" customHeight="1" x14ac:dyDescent="0.25">
      <c r="A39" s="21">
        <f>ROW(B39)-2</f>
        <v>37</v>
      </c>
      <c r="B39" s="22" t="s">
        <v>54</v>
      </c>
      <c r="C39" s="23"/>
      <c r="D39" s="23"/>
      <c r="E39" s="23"/>
      <c r="F39" s="23"/>
      <c r="G39" s="23"/>
      <c r="H39" s="23"/>
      <c r="I39" s="23"/>
      <c r="J39" s="23">
        <v>4</v>
      </c>
      <c r="K39" s="23">
        <v>5</v>
      </c>
      <c r="L39" s="23"/>
      <c r="M39" s="23"/>
      <c r="N39" s="23"/>
      <c r="O39" s="23"/>
      <c r="P39" s="23">
        <v>1</v>
      </c>
      <c r="Q39" s="23">
        <v>1E-3</v>
      </c>
      <c r="R39" s="23"/>
      <c r="S39" s="23"/>
      <c r="T39" s="23">
        <v>1E-3</v>
      </c>
      <c r="U39" s="23">
        <v>1E-3</v>
      </c>
      <c r="V39" s="24">
        <f>IF(X39=3,3,IF(X39=4,5,IF(X39=5,7,0)))</f>
        <v>0</v>
      </c>
      <c r="W39" s="25">
        <f>SUM(C39:V39)</f>
        <v>10.002999999999998</v>
      </c>
      <c r="X39" s="26">
        <f>COUNTIF(AB39:AG39,"&gt;0")</f>
        <v>1</v>
      </c>
      <c r="Y39" s="27" t="str">
        <f>IF(Z39&gt;0,"Yes","")</f>
        <v/>
      </c>
      <c r="Z39" s="21">
        <f>COUNTIF(C39:V39,"M")</f>
        <v>0</v>
      </c>
      <c r="AA39" s="26">
        <f>W39+IF(AND(X39&gt;1,Z39&gt;0),1000,0)+IF(X39&gt;1,500,0)+Z39/1000000</f>
        <v>10.002999999999998</v>
      </c>
      <c r="AB39" s="26">
        <f t="shared" si="5"/>
        <v>0</v>
      </c>
      <c r="AC39" s="26">
        <f t="shared" si="5"/>
        <v>0</v>
      </c>
      <c r="AD39" s="26">
        <f t="shared" si="5"/>
        <v>0</v>
      </c>
      <c r="AE39" s="26">
        <f t="shared" si="5"/>
        <v>0</v>
      </c>
      <c r="AF39" s="26"/>
      <c r="AG39" s="28">
        <f t="shared" si="2"/>
        <v>10.000999999999999</v>
      </c>
    </row>
    <row r="40" spans="1:33" s="20" customFormat="1" ht="16.5" customHeight="1" x14ac:dyDescent="0.25">
      <c r="A40" s="21">
        <f>ROW(B40)-2</f>
        <v>38</v>
      </c>
      <c r="B40" s="22" t="s">
        <v>55</v>
      </c>
      <c r="C40" s="23"/>
      <c r="D40" s="23"/>
      <c r="E40" s="23"/>
      <c r="F40" s="23"/>
      <c r="G40" s="23"/>
      <c r="H40" s="23"/>
      <c r="I40" s="23"/>
      <c r="J40" s="23">
        <v>4</v>
      </c>
      <c r="K40" s="23">
        <v>4</v>
      </c>
      <c r="L40" s="23"/>
      <c r="M40" s="23"/>
      <c r="N40" s="23"/>
      <c r="O40" s="23"/>
      <c r="P40" s="23"/>
      <c r="Q40" s="23"/>
      <c r="R40" s="23"/>
      <c r="S40" s="23"/>
      <c r="T40" s="23">
        <v>2</v>
      </c>
      <c r="U40" s="23">
        <v>1E-3</v>
      </c>
      <c r="V40" s="24">
        <f>IF(X40=3,3,IF(X40=4,5,IF(X40=5,7,0)))</f>
        <v>0</v>
      </c>
      <c r="W40" s="25">
        <f>SUM(C40:V40)</f>
        <v>10.000999999999999</v>
      </c>
      <c r="X40" s="26">
        <f>COUNTIF(AB40:AG40,"&gt;0")</f>
        <v>1</v>
      </c>
      <c r="Y40" s="27" t="str">
        <f>IF(Z40&gt;0,"Yes","")</f>
        <v/>
      </c>
      <c r="Z40" s="21">
        <f>COUNTIF(C40:V40,"M")</f>
        <v>0</v>
      </c>
      <c r="AA40" s="26">
        <f>W40+IF(AND(X40&gt;1,Z40&gt;0),1000,0)+IF(X40&gt;1,500,0)+Z40/1000000</f>
        <v>10.000999999999999</v>
      </c>
      <c r="AB40" s="26">
        <f t="shared" si="5"/>
        <v>0</v>
      </c>
      <c r="AC40" s="26">
        <f t="shared" si="5"/>
        <v>0</v>
      </c>
      <c r="AD40" s="26">
        <f t="shared" si="5"/>
        <v>0</v>
      </c>
      <c r="AE40" s="26">
        <f t="shared" si="5"/>
        <v>0</v>
      </c>
      <c r="AF40" s="26"/>
      <c r="AG40" s="28">
        <f t="shared" si="2"/>
        <v>8</v>
      </c>
    </row>
    <row r="41" spans="1:33" s="20" customFormat="1" ht="16.5" customHeight="1" x14ac:dyDescent="0.25">
      <c r="A41" s="21">
        <f>ROW(B41)-2</f>
        <v>39</v>
      </c>
      <c r="B41" s="22" t="s">
        <v>56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>
        <v>5</v>
      </c>
      <c r="Q41" s="23">
        <v>5</v>
      </c>
      <c r="R41" s="23"/>
      <c r="S41" s="23"/>
      <c r="T41" s="23"/>
      <c r="U41" s="23"/>
      <c r="V41" s="24">
        <f>IF(X41=3,3,IF(X41=4,5,IF(X41=5,7,0)))</f>
        <v>0</v>
      </c>
      <c r="W41" s="25">
        <f>SUM(C41:V41)</f>
        <v>10</v>
      </c>
      <c r="X41" s="26">
        <f>COUNTIF(AB41:AG41,"&gt;0")</f>
        <v>1</v>
      </c>
      <c r="Y41" s="27" t="str">
        <f>IF(Z41&gt;0,"Yes","")</f>
        <v/>
      </c>
      <c r="Z41" s="21">
        <f>COUNTIF(C41:V41,"M")</f>
        <v>0</v>
      </c>
      <c r="AA41" s="26">
        <f>W41+IF(AND(X41&gt;1,Z41&gt;0),1000,0)+IF(X41&gt;1,500,0)+Z41/1000000</f>
        <v>10</v>
      </c>
      <c r="AB41" s="26">
        <f t="shared" si="5"/>
        <v>0</v>
      </c>
      <c r="AC41" s="26">
        <f t="shared" si="5"/>
        <v>0</v>
      </c>
      <c r="AD41" s="26">
        <f t="shared" si="5"/>
        <v>0</v>
      </c>
      <c r="AE41" s="26">
        <f t="shared" si="5"/>
        <v>0</v>
      </c>
      <c r="AF41" s="26"/>
      <c r="AG41" s="28">
        <f t="shared" si="2"/>
        <v>10</v>
      </c>
    </row>
    <row r="42" spans="1:33" s="20" customFormat="1" ht="16.5" customHeight="1" x14ac:dyDescent="0.25">
      <c r="A42" s="21">
        <f>ROW(B42)-2</f>
        <v>40</v>
      </c>
      <c r="B42" s="22" t="s">
        <v>57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>
        <v>5</v>
      </c>
      <c r="Q42" s="23">
        <v>5</v>
      </c>
      <c r="R42" s="23"/>
      <c r="S42" s="23"/>
      <c r="T42" s="23"/>
      <c r="U42" s="23"/>
      <c r="V42" s="24">
        <f>IF(X42=3,3,IF(X42=4,5,IF(X42=5,7,0)))</f>
        <v>0</v>
      </c>
      <c r="W42" s="25">
        <f>SUM(C42:V42)</f>
        <v>10</v>
      </c>
      <c r="X42" s="26">
        <f>COUNTIF(AB42:AG42,"&gt;0")</f>
        <v>1</v>
      </c>
      <c r="Y42" s="27" t="str">
        <f>IF(Z42&gt;0,"Yes","")</f>
        <v/>
      </c>
      <c r="Z42" s="21">
        <f>COUNTIF(C42:V42,"M")</f>
        <v>0</v>
      </c>
      <c r="AA42" s="26">
        <f>W42+IF(AND(X42&gt;1,Z42&gt;0),1000,0)+IF(X42&gt;1,500,0)+Z42/1000000</f>
        <v>10</v>
      </c>
      <c r="AB42" s="26">
        <f t="shared" si="5"/>
        <v>0</v>
      </c>
      <c r="AC42" s="26">
        <f t="shared" si="5"/>
        <v>0</v>
      </c>
      <c r="AD42" s="26">
        <f t="shared" si="5"/>
        <v>0</v>
      </c>
      <c r="AE42" s="26">
        <f t="shared" si="5"/>
        <v>0</v>
      </c>
      <c r="AF42" s="26"/>
      <c r="AG42" s="28">
        <f t="shared" si="2"/>
        <v>10</v>
      </c>
    </row>
    <row r="43" spans="1:33" s="20" customFormat="1" ht="16.5" customHeight="1" x14ac:dyDescent="0.25">
      <c r="A43" s="21">
        <f>ROW(B43)-2</f>
        <v>41</v>
      </c>
      <c r="B43" s="22" t="s">
        <v>58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>
        <v>5</v>
      </c>
      <c r="Q43" s="23">
        <v>5</v>
      </c>
      <c r="R43" s="23"/>
      <c r="S43" s="23"/>
      <c r="T43" s="23"/>
      <c r="U43" s="23"/>
      <c r="V43" s="24">
        <f>IF(X43=3,3,IF(X43=4,5,IF(X43=5,7,0)))</f>
        <v>0</v>
      </c>
      <c r="W43" s="25">
        <f>SUM(C43:V43)</f>
        <v>10</v>
      </c>
      <c r="X43" s="26">
        <f>COUNTIF(AB43:AG43,"&gt;0")</f>
        <v>1</v>
      </c>
      <c r="Y43" s="27" t="str">
        <f>IF(Z43&gt;0,"Yes","")</f>
        <v/>
      </c>
      <c r="Z43" s="21">
        <f>COUNTIF(C43:V43,"M")</f>
        <v>0</v>
      </c>
      <c r="AA43" s="26">
        <f>W43+IF(AND(X43&gt;1,Z43&gt;0),1000,0)+IF(X43&gt;1,500,0)+Z43/1000000</f>
        <v>10</v>
      </c>
      <c r="AB43" s="26">
        <f t="shared" si="5"/>
        <v>0</v>
      </c>
      <c r="AC43" s="26">
        <f t="shared" si="5"/>
        <v>0</v>
      </c>
      <c r="AD43" s="26">
        <f t="shared" si="5"/>
        <v>0</v>
      </c>
      <c r="AE43" s="26">
        <f t="shared" si="5"/>
        <v>0</v>
      </c>
      <c r="AF43" s="26"/>
      <c r="AG43" s="28">
        <f t="shared" si="2"/>
        <v>10</v>
      </c>
    </row>
    <row r="44" spans="1:33" s="20" customFormat="1" ht="16.5" customHeight="1" x14ac:dyDescent="0.25">
      <c r="A44" s="21">
        <f>ROW(B44)-2</f>
        <v>42</v>
      </c>
      <c r="B44" s="22" t="s">
        <v>59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>
        <v>5</v>
      </c>
      <c r="Q44" s="23">
        <v>5</v>
      </c>
      <c r="R44" s="23"/>
      <c r="S44" s="23"/>
      <c r="T44" s="23"/>
      <c r="U44" s="23"/>
      <c r="V44" s="24">
        <f>IF(X44=3,3,IF(X44=4,5,IF(X44=5,7,0)))</f>
        <v>0</v>
      </c>
      <c r="W44" s="25">
        <f>SUM(C44:V44)</f>
        <v>10</v>
      </c>
      <c r="X44" s="26">
        <f>COUNTIF(AB44:AG44,"&gt;0")</f>
        <v>1</v>
      </c>
      <c r="Y44" s="27" t="str">
        <f>IF(Z44&gt;0,"Yes","")</f>
        <v/>
      </c>
      <c r="Z44" s="21">
        <f>COUNTIF(C44:V44,"M")</f>
        <v>0</v>
      </c>
      <c r="AA44" s="26">
        <f>W44+IF(AND(X44&gt;1,Z44&gt;0),1000,0)+IF(X44&gt;1,500,0)+Z44/1000000</f>
        <v>10</v>
      </c>
      <c r="AB44" s="26">
        <f t="shared" si="5"/>
        <v>0</v>
      </c>
      <c r="AC44" s="26">
        <f t="shared" si="5"/>
        <v>0</v>
      </c>
      <c r="AD44" s="26">
        <f t="shared" si="5"/>
        <v>0</v>
      </c>
      <c r="AE44" s="26">
        <f t="shared" si="5"/>
        <v>0</v>
      </c>
      <c r="AF44" s="26"/>
      <c r="AG44" s="28">
        <f t="shared" si="2"/>
        <v>10</v>
      </c>
    </row>
    <row r="45" spans="1:33" s="20" customFormat="1" ht="16.5" customHeight="1" x14ac:dyDescent="0.25">
      <c r="A45" s="21">
        <f>ROW(B45)-2</f>
        <v>43</v>
      </c>
      <c r="B45" s="22" t="s">
        <v>60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>
        <v>3</v>
      </c>
      <c r="Q45" s="23">
        <v>3</v>
      </c>
      <c r="R45" s="23"/>
      <c r="S45" s="23"/>
      <c r="T45" s="23"/>
      <c r="U45" s="23">
        <v>4</v>
      </c>
      <c r="V45" s="24">
        <f>IF(X45=3,3,IF(X45=4,5,IF(X45=5,7,0)))</f>
        <v>0</v>
      </c>
      <c r="W45" s="25">
        <f>SUM(C45:V45)</f>
        <v>10</v>
      </c>
      <c r="X45" s="26">
        <f>COUNTIF(AB45:AG45,"&gt;0")</f>
        <v>1</v>
      </c>
      <c r="Y45" s="27" t="str">
        <f>IF(Z45&gt;0,"Yes","")</f>
        <v/>
      </c>
      <c r="Z45" s="21">
        <f>COUNTIF(C45:V45,"M")</f>
        <v>0</v>
      </c>
      <c r="AA45" s="26">
        <f>W45+IF(AND(X45&gt;1,Z45&gt;0),1000,0)+IF(X45&gt;1,500,0)+Z45/1000000</f>
        <v>10</v>
      </c>
      <c r="AB45" s="26">
        <f t="shared" si="5"/>
        <v>0</v>
      </c>
      <c r="AC45" s="26">
        <f t="shared" si="5"/>
        <v>0</v>
      </c>
      <c r="AD45" s="26">
        <f t="shared" si="5"/>
        <v>0</v>
      </c>
      <c r="AE45" s="26">
        <f t="shared" si="5"/>
        <v>0</v>
      </c>
      <c r="AF45" s="26"/>
      <c r="AG45" s="28">
        <f t="shared" si="2"/>
        <v>6</v>
      </c>
    </row>
    <row r="46" spans="1:33" s="20" customFormat="1" ht="16.5" customHeight="1" x14ac:dyDescent="0.25">
      <c r="A46" s="21">
        <f>ROW(B46)-2</f>
        <v>44</v>
      </c>
      <c r="B46" s="22" t="s">
        <v>61</v>
      </c>
      <c r="C46" s="23">
        <v>1E-4</v>
      </c>
      <c r="D46" s="23">
        <v>1E-4</v>
      </c>
      <c r="E46" s="23"/>
      <c r="F46" s="23">
        <v>3</v>
      </c>
      <c r="G46" s="23"/>
      <c r="H46" s="23">
        <v>2</v>
      </c>
      <c r="I46" s="23"/>
      <c r="J46" s="23"/>
      <c r="K46" s="23"/>
      <c r="L46" s="23">
        <v>4</v>
      </c>
      <c r="M46" s="23"/>
      <c r="N46" s="23"/>
      <c r="O46" s="23">
        <v>1E-3</v>
      </c>
      <c r="P46" s="23"/>
      <c r="Q46" s="23"/>
      <c r="R46" s="23"/>
      <c r="S46" s="23"/>
      <c r="T46" s="23"/>
      <c r="U46" s="23"/>
      <c r="V46" s="24">
        <f>IF(X46=3,3,IF(X46=4,5,IF(X46=5,7,0)))</f>
        <v>0</v>
      </c>
      <c r="W46" s="25">
        <f>SUM(C46:V46)</f>
        <v>9.001199999999999</v>
      </c>
      <c r="X46" s="26">
        <f>COUNTIF(AB46:AG46,"&gt;0")</f>
        <v>1</v>
      </c>
      <c r="Y46" s="27" t="str">
        <f>IF(Z46&gt;0,"Yes","")</f>
        <v/>
      </c>
      <c r="Z46" s="21">
        <f>COUNTIF(C46:V46,"M")</f>
        <v>0</v>
      </c>
      <c r="AA46" s="26">
        <f>W46+IF(AND(X46&gt;1,Z46&gt;0),1000,0)+IF(X46&gt;1,500,0)+Z46/1000000</f>
        <v>9.001199999999999</v>
      </c>
      <c r="AB46" s="26">
        <f t="shared" si="5"/>
        <v>0</v>
      </c>
      <c r="AC46" s="26">
        <f t="shared" si="5"/>
        <v>9.001199999999999</v>
      </c>
      <c r="AD46" s="26">
        <f t="shared" si="5"/>
        <v>0</v>
      </c>
      <c r="AE46" s="26">
        <f t="shared" si="5"/>
        <v>0</v>
      </c>
      <c r="AF46" s="26"/>
      <c r="AG46" s="28">
        <f t="shared" si="2"/>
        <v>0</v>
      </c>
    </row>
    <row r="47" spans="1:33" s="20" customFormat="1" ht="16.5" customHeight="1" x14ac:dyDescent="0.25">
      <c r="A47" s="21">
        <f>ROW(B47)-2</f>
        <v>45</v>
      </c>
      <c r="B47" s="22" t="s">
        <v>62</v>
      </c>
      <c r="C47" s="23">
        <v>3</v>
      </c>
      <c r="D47" s="23">
        <v>1</v>
      </c>
      <c r="E47" s="23"/>
      <c r="F47" s="23">
        <v>5</v>
      </c>
      <c r="G47" s="23"/>
      <c r="H47" s="23"/>
      <c r="I47" s="23"/>
      <c r="J47" s="23"/>
      <c r="K47" s="23"/>
      <c r="L47" s="23">
        <v>1E-3</v>
      </c>
      <c r="M47" s="23"/>
      <c r="N47" s="23"/>
      <c r="O47" s="23"/>
      <c r="P47" s="23"/>
      <c r="Q47" s="23"/>
      <c r="R47" s="23"/>
      <c r="S47" s="23"/>
      <c r="T47" s="23"/>
      <c r="U47" s="23"/>
      <c r="V47" s="24">
        <f>IF(X47=3,3,IF(X47=4,5,IF(X47=5,7,0)))</f>
        <v>0</v>
      </c>
      <c r="W47" s="25">
        <f>SUM(C47:V47)</f>
        <v>9.0009999999999994</v>
      </c>
      <c r="X47" s="26">
        <f>COUNTIF(AB47:AG47,"&gt;0")</f>
        <v>1</v>
      </c>
      <c r="Y47" s="27" t="str">
        <f>IF(Z47&gt;0,"Yes","")</f>
        <v/>
      </c>
      <c r="Z47" s="21">
        <f>COUNTIF(C47:V47,"M")</f>
        <v>0</v>
      </c>
      <c r="AA47" s="26">
        <f>W47+IF(AND(X47&gt;1,Z47&gt;0),1000,0)+IF(X47&gt;1,500,0)+Z47/1000000</f>
        <v>9.0009999999999994</v>
      </c>
      <c r="AB47" s="26">
        <f t="shared" si="5"/>
        <v>0</v>
      </c>
      <c r="AC47" s="26">
        <f t="shared" si="5"/>
        <v>9.0009999999999994</v>
      </c>
      <c r="AD47" s="26">
        <f t="shared" si="5"/>
        <v>0</v>
      </c>
      <c r="AE47" s="26">
        <f t="shared" si="5"/>
        <v>0</v>
      </c>
      <c r="AF47" s="26"/>
      <c r="AG47" s="28">
        <f t="shared" si="2"/>
        <v>0</v>
      </c>
    </row>
    <row r="48" spans="1:33" s="20" customFormat="1" ht="16.5" customHeight="1" x14ac:dyDescent="0.25">
      <c r="A48" s="21">
        <f>ROW(B48)-2</f>
        <v>46</v>
      </c>
      <c r="B48" s="22" t="s">
        <v>63</v>
      </c>
      <c r="C48" s="23"/>
      <c r="D48" s="23"/>
      <c r="E48" s="23">
        <v>5</v>
      </c>
      <c r="F48" s="23"/>
      <c r="G48" s="23"/>
      <c r="H48" s="23"/>
      <c r="I48" s="23">
        <v>4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4">
        <f>IF(X48=3,3,IF(X48=4,5,IF(X48=5,7,0)))</f>
        <v>0</v>
      </c>
      <c r="W48" s="25">
        <f>SUM(C48:V48)</f>
        <v>9</v>
      </c>
      <c r="X48" s="26">
        <f>COUNTIF(AB48:AG48,"&gt;0")</f>
        <v>1</v>
      </c>
      <c r="Y48" s="27" t="str">
        <f>IF(Z48&gt;0,"Yes","")</f>
        <v/>
      </c>
      <c r="Z48" s="21">
        <f>COUNTIF(C48:V48,"M")</f>
        <v>0</v>
      </c>
      <c r="AA48" s="26">
        <f>W48+IF(AND(X48&gt;1,Z48&gt;0),1000,0)+IF(X48&gt;1,500,0)+Z48/1000000</f>
        <v>9</v>
      </c>
      <c r="AB48" s="26">
        <f t="shared" si="5"/>
        <v>9</v>
      </c>
      <c r="AC48" s="26">
        <f t="shared" si="5"/>
        <v>0</v>
      </c>
      <c r="AD48" s="26">
        <f t="shared" si="5"/>
        <v>0</v>
      </c>
      <c r="AE48" s="26">
        <f t="shared" si="5"/>
        <v>0</v>
      </c>
      <c r="AF48" s="26"/>
      <c r="AG48" s="28">
        <f t="shared" si="2"/>
        <v>0</v>
      </c>
    </row>
    <row r="49" spans="1:39" s="20" customFormat="1" ht="16.5" customHeight="1" x14ac:dyDescent="0.25">
      <c r="A49" s="21">
        <f>ROW(B49)-2</f>
        <v>47</v>
      </c>
      <c r="B49" s="22" t="s">
        <v>64</v>
      </c>
      <c r="C49" s="23"/>
      <c r="D49" s="23"/>
      <c r="E49" s="23">
        <v>4</v>
      </c>
      <c r="F49" s="23"/>
      <c r="G49" s="23"/>
      <c r="H49" s="23"/>
      <c r="I49" s="23">
        <v>5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4">
        <f>IF(X49=3,3,IF(X49=4,5,IF(X49=5,7,0)))</f>
        <v>0</v>
      </c>
      <c r="W49" s="25">
        <f>SUM(C49:V49)</f>
        <v>9</v>
      </c>
      <c r="X49" s="26">
        <f>COUNTIF(AB49:AG49,"&gt;0")</f>
        <v>1</v>
      </c>
      <c r="Y49" s="27" t="str">
        <f>IF(Z49&gt;0,"Yes","")</f>
        <v/>
      </c>
      <c r="Z49" s="21">
        <f>COUNTIF(C49:V49,"M")</f>
        <v>0</v>
      </c>
      <c r="AA49" s="26">
        <f>W49+IF(AND(X49&gt;1,Z49&gt;0),1000,0)+IF(X49&gt;1,500,0)+Z49/1000000</f>
        <v>9</v>
      </c>
      <c r="AB49" s="26">
        <f t="shared" si="5"/>
        <v>9</v>
      </c>
      <c r="AC49" s="26">
        <f t="shared" si="5"/>
        <v>0</v>
      </c>
      <c r="AD49" s="26">
        <f t="shared" si="5"/>
        <v>0</v>
      </c>
      <c r="AE49" s="26">
        <f t="shared" si="5"/>
        <v>0</v>
      </c>
      <c r="AF49" s="26"/>
      <c r="AG49" s="28">
        <f t="shared" si="2"/>
        <v>0</v>
      </c>
    </row>
    <row r="50" spans="1:39" s="20" customFormat="1" ht="16.5" customHeight="1" x14ac:dyDescent="0.25">
      <c r="A50" s="21">
        <f>ROW(B50)-2</f>
        <v>48</v>
      </c>
      <c r="B50" s="22" t="s">
        <v>65</v>
      </c>
      <c r="C50" s="23"/>
      <c r="D50" s="23"/>
      <c r="E50" s="23"/>
      <c r="F50" s="23"/>
      <c r="G50" s="23"/>
      <c r="H50" s="23"/>
      <c r="I50" s="23"/>
      <c r="J50" s="23">
        <v>4</v>
      </c>
      <c r="K50" s="23">
        <v>5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4">
        <f>IF(X50=3,3,IF(X50=4,5,IF(X50=5,7,0)))</f>
        <v>0</v>
      </c>
      <c r="W50" s="25">
        <f>SUM(C50:V50)</f>
        <v>9</v>
      </c>
      <c r="X50" s="26">
        <f>COUNTIF(AB50:AG50,"&gt;0")</f>
        <v>1</v>
      </c>
      <c r="Y50" s="27" t="str">
        <f>IF(Z50&gt;0,"Yes","")</f>
        <v/>
      </c>
      <c r="Z50" s="21">
        <f>COUNTIF(C50:V50,"M")</f>
        <v>0</v>
      </c>
      <c r="AA50" s="26">
        <f>W50+IF(AND(X50&gt;1,Z50&gt;0),1000,0)+IF(X50&gt;1,500,0)+Z50/1000000</f>
        <v>9</v>
      </c>
      <c r="AB50" s="26">
        <f t="shared" si="5"/>
        <v>0</v>
      </c>
      <c r="AC50" s="26">
        <f t="shared" si="5"/>
        <v>0</v>
      </c>
      <c r="AD50" s="26">
        <f t="shared" si="5"/>
        <v>0</v>
      </c>
      <c r="AE50" s="26">
        <f t="shared" si="5"/>
        <v>0</v>
      </c>
      <c r="AF50" s="26"/>
      <c r="AG50" s="28">
        <f t="shared" si="2"/>
        <v>9</v>
      </c>
    </row>
    <row r="51" spans="1:39" s="20" customFormat="1" ht="16.5" customHeight="1" x14ac:dyDescent="0.25">
      <c r="A51" s="21">
        <f>ROW(B51)-2</f>
        <v>49</v>
      </c>
      <c r="B51" s="22" t="s">
        <v>66</v>
      </c>
      <c r="C51" s="23"/>
      <c r="D51" s="23"/>
      <c r="E51" s="23"/>
      <c r="F51" s="23"/>
      <c r="G51" s="23"/>
      <c r="H51" s="23"/>
      <c r="I51" s="23"/>
      <c r="J51" s="23">
        <v>3</v>
      </c>
      <c r="K51" s="23">
        <v>4</v>
      </c>
      <c r="L51" s="23"/>
      <c r="M51" s="23"/>
      <c r="N51" s="23"/>
      <c r="O51" s="23"/>
      <c r="P51" s="23">
        <v>1</v>
      </c>
      <c r="Q51" s="23"/>
      <c r="R51" s="23"/>
      <c r="S51" s="23"/>
      <c r="T51" s="23">
        <v>1E-3</v>
      </c>
      <c r="U51" s="23">
        <v>1E-3</v>
      </c>
      <c r="V51" s="24">
        <f>IF(X51=3,3,IF(X51=4,5,IF(X51=5,7,0)))</f>
        <v>0</v>
      </c>
      <c r="W51" s="25">
        <f>SUM(C51:V51)</f>
        <v>8.0019999999999989</v>
      </c>
      <c r="X51" s="26">
        <f>COUNTIF(AB51:AG51,"&gt;0")</f>
        <v>1</v>
      </c>
      <c r="Y51" s="27" t="str">
        <f>IF(Z51&gt;0,"Yes","")</f>
        <v/>
      </c>
      <c r="Z51" s="21">
        <f>COUNTIF(C51:V51,"M")</f>
        <v>0</v>
      </c>
      <c r="AA51" s="26">
        <f>W51+IF(AND(X51&gt;1,Z51&gt;0),1000,0)+IF(X51&gt;1,500,0)+Z51/1000000</f>
        <v>8.0019999999999989</v>
      </c>
      <c r="AB51" s="26">
        <f t="shared" si="5"/>
        <v>0</v>
      </c>
      <c r="AC51" s="26">
        <f t="shared" si="5"/>
        <v>0</v>
      </c>
      <c r="AD51" s="26">
        <f t="shared" si="5"/>
        <v>0</v>
      </c>
      <c r="AE51" s="26">
        <f t="shared" si="5"/>
        <v>0</v>
      </c>
      <c r="AF51" s="26"/>
      <c r="AG51" s="28">
        <f t="shared" si="2"/>
        <v>8</v>
      </c>
    </row>
    <row r="52" spans="1:39" s="20" customFormat="1" ht="16.5" customHeight="1" x14ac:dyDescent="0.25">
      <c r="A52" s="21">
        <f>ROW(B52)-2</f>
        <v>50</v>
      </c>
      <c r="B52" s="22" t="s">
        <v>67</v>
      </c>
      <c r="C52" s="23"/>
      <c r="D52" s="23"/>
      <c r="E52" s="23">
        <v>2</v>
      </c>
      <c r="F52" s="23"/>
      <c r="G52" s="23">
        <v>1E-3</v>
      </c>
      <c r="H52" s="23"/>
      <c r="I52" s="23">
        <v>1E-4</v>
      </c>
      <c r="J52" s="23"/>
      <c r="K52" s="23"/>
      <c r="L52" s="23"/>
      <c r="M52" s="23">
        <v>5</v>
      </c>
      <c r="N52" s="23"/>
      <c r="O52" s="23"/>
      <c r="P52" s="23"/>
      <c r="Q52" s="23"/>
      <c r="R52" s="23">
        <v>1</v>
      </c>
      <c r="S52" s="23"/>
      <c r="T52" s="23"/>
      <c r="U52" s="23"/>
      <c r="V52" s="24">
        <f>IF(X52=3,3,IF(X52=4,5,IF(X52=5,7,0)))</f>
        <v>0</v>
      </c>
      <c r="W52" s="25">
        <f>SUM(C52:V52)</f>
        <v>8.001100000000001</v>
      </c>
      <c r="X52" s="26">
        <f>COUNTIF(AB52:AG52,"&gt;0")</f>
        <v>1</v>
      </c>
      <c r="Y52" s="27" t="str">
        <f>IF(Z52&gt;0,"Yes","")</f>
        <v/>
      </c>
      <c r="Z52" s="21">
        <f>COUNTIF(C52:V52,"M")</f>
        <v>0</v>
      </c>
      <c r="AA52" s="26">
        <f>W52+IF(AND(X52&gt;1,Z52&gt;0),1000,0)+IF(X52&gt;1,500,0)+Z52/1000000</f>
        <v>8.001100000000001</v>
      </c>
      <c r="AB52" s="26">
        <f t="shared" si="5"/>
        <v>7.0011000000000001</v>
      </c>
      <c r="AC52" s="26">
        <f t="shared" si="5"/>
        <v>0</v>
      </c>
      <c r="AD52" s="26">
        <f t="shared" si="5"/>
        <v>0</v>
      </c>
      <c r="AE52" s="26">
        <f t="shared" si="5"/>
        <v>0</v>
      </c>
      <c r="AF52" s="26"/>
      <c r="AG52" s="28">
        <f t="shared" si="2"/>
        <v>0</v>
      </c>
    </row>
    <row r="53" spans="1:39" s="20" customFormat="1" ht="16.5" customHeight="1" x14ac:dyDescent="0.25">
      <c r="A53" s="21">
        <f>ROW(B53)-2</f>
        <v>51</v>
      </c>
      <c r="B53" s="22" t="s">
        <v>68</v>
      </c>
      <c r="C53" s="23"/>
      <c r="D53" s="23"/>
      <c r="E53" s="23"/>
      <c r="F53" s="23"/>
      <c r="G53" s="23"/>
      <c r="H53" s="23"/>
      <c r="I53" s="23"/>
      <c r="J53" s="23" t="s">
        <v>16</v>
      </c>
      <c r="K53" s="23" t="s">
        <v>16</v>
      </c>
      <c r="L53" s="23"/>
      <c r="M53" s="23"/>
      <c r="N53" s="23">
        <v>3</v>
      </c>
      <c r="O53" s="23"/>
      <c r="P53" s="23" t="s">
        <v>16</v>
      </c>
      <c r="Q53" s="23" t="s">
        <v>16</v>
      </c>
      <c r="R53" s="23"/>
      <c r="S53" s="23">
        <v>5</v>
      </c>
      <c r="T53" s="23"/>
      <c r="U53" s="23"/>
      <c r="V53" s="24">
        <f>IF(X53=3,3,IF(X53=4,5,IF(X53=5,7,0)))</f>
        <v>0</v>
      </c>
      <c r="W53" s="25">
        <f>SUM(C53:V53)</f>
        <v>8</v>
      </c>
      <c r="X53" s="26">
        <f>COUNTIF(AB53:AG53,"&gt;0")</f>
        <v>1</v>
      </c>
      <c r="Y53" s="27" t="str">
        <f>IF(Z53&gt;0,"Yes","")</f>
        <v>Yes</v>
      </c>
      <c r="Z53" s="21">
        <f>COUNTIF(C53:V53,"M")</f>
        <v>4</v>
      </c>
      <c r="AA53" s="26">
        <f>W53+IF(AND(X53&gt;1,Z53&gt;0),1000,0)+IF(X53&gt;1,500,0)+Z53/1000000</f>
        <v>8.0000040000000006</v>
      </c>
      <c r="AB53" s="26">
        <f t="shared" si="5"/>
        <v>0</v>
      </c>
      <c r="AC53" s="26">
        <f t="shared" si="5"/>
        <v>0</v>
      </c>
      <c r="AD53" s="26">
        <f t="shared" si="5"/>
        <v>0</v>
      </c>
      <c r="AE53" s="26">
        <f t="shared" si="5"/>
        <v>3</v>
      </c>
      <c r="AF53" s="26"/>
      <c r="AG53" s="28">
        <f t="shared" si="2"/>
        <v>0</v>
      </c>
    </row>
    <row r="54" spans="1:39" s="20" customFormat="1" ht="16.5" customHeight="1" x14ac:dyDescent="0.25">
      <c r="A54" s="21">
        <f>ROW(B54)-2</f>
        <v>52</v>
      </c>
      <c r="B54" s="22" t="s">
        <v>69</v>
      </c>
      <c r="C54" s="23">
        <v>3</v>
      </c>
      <c r="D54" s="23"/>
      <c r="E54" s="23"/>
      <c r="F54" s="23" t="s">
        <v>16</v>
      </c>
      <c r="G54" s="23"/>
      <c r="H54" s="23">
        <v>2</v>
      </c>
      <c r="I54" s="23"/>
      <c r="J54" s="23"/>
      <c r="K54" s="23"/>
      <c r="L54" s="23">
        <v>2</v>
      </c>
      <c r="M54" s="23"/>
      <c r="N54" s="23"/>
      <c r="O54" s="23">
        <v>1</v>
      </c>
      <c r="P54" s="23"/>
      <c r="Q54" s="23"/>
      <c r="R54" s="23"/>
      <c r="S54" s="23"/>
      <c r="T54" s="23"/>
      <c r="U54" s="23"/>
      <c r="V54" s="24">
        <f>IF(X54=3,3,IF(X54=4,5,IF(X54=5,7,0)))</f>
        <v>0</v>
      </c>
      <c r="W54" s="25">
        <f>SUM(C54:V54)</f>
        <v>8</v>
      </c>
      <c r="X54" s="26">
        <f>COUNTIF(AB54:AG54,"&gt;0")</f>
        <v>1</v>
      </c>
      <c r="Y54" s="27" t="str">
        <f>IF(Z54&gt;0,"Yes","")</f>
        <v>Yes</v>
      </c>
      <c r="Z54" s="21">
        <f>COUNTIF(C54:V54,"M")</f>
        <v>1</v>
      </c>
      <c r="AA54" s="26">
        <f>W54+IF(AND(X54&gt;1,Z54&gt;0),1000,0)+IF(X54&gt;1,500,0)+Z54/1000000</f>
        <v>8.0000009999999993</v>
      </c>
      <c r="AB54" s="26">
        <f t="shared" si="5"/>
        <v>0</v>
      </c>
      <c r="AC54" s="26">
        <f t="shared" si="5"/>
        <v>8</v>
      </c>
      <c r="AD54" s="26">
        <f t="shared" si="5"/>
        <v>0</v>
      </c>
      <c r="AE54" s="26">
        <f t="shared" si="5"/>
        <v>0</v>
      </c>
      <c r="AF54" s="26"/>
      <c r="AG54" s="28">
        <f t="shared" si="2"/>
        <v>0</v>
      </c>
    </row>
    <row r="55" spans="1:39" s="20" customFormat="1" ht="16.5" customHeight="1" x14ac:dyDescent="0.25">
      <c r="A55" s="21">
        <f>ROW(B55)-2</f>
        <v>53</v>
      </c>
      <c r="B55" s="22" t="s">
        <v>70</v>
      </c>
      <c r="C55" s="23"/>
      <c r="D55" s="23"/>
      <c r="E55" s="23"/>
      <c r="F55" s="23"/>
      <c r="G55" s="23"/>
      <c r="H55" s="23"/>
      <c r="I55" s="23"/>
      <c r="J55" s="23">
        <v>4</v>
      </c>
      <c r="K55" s="23">
        <v>4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>
        <f>IF(X55=3,3,IF(X55=4,5,IF(X55=5,7,0)))</f>
        <v>0</v>
      </c>
      <c r="W55" s="25">
        <f>SUM(C55:V55)</f>
        <v>8</v>
      </c>
      <c r="X55" s="26">
        <f>COUNTIF(AB55:AG55,"&gt;0")</f>
        <v>1</v>
      </c>
      <c r="Y55" s="27" t="str">
        <f>IF(Z55&gt;0,"Yes","")</f>
        <v/>
      </c>
      <c r="Z55" s="21">
        <f>COUNTIF(C55:V55,"M")</f>
        <v>0</v>
      </c>
      <c r="AA55" s="26">
        <f>W55+IF(AND(X55&gt;1,Z55&gt;0),1000,0)+IF(X55&gt;1,500,0)+Z55/1000000</f>
        <v>8</v>
      </c>
      <c r="AB55" s="26">
        <f t="shared" si="5"/>
        <v>0</v>
      </c>
      <c r="AC55" s="26">
        <f t="shared" si="5"/>
        <v>0</v>
      </c>
      <c r="AD55" s="26">
        <f t="shared" si="5"/>
        <v>0</v>
      </c>
      <c r="AE55" s="26">
        <f t="shared" si="5"/>
        <v>0</v>
      </c>
      <c r="AF55" s="26"/>
      <c r="AG55" s="28">
        <f t="shared" si="2"/>
        <v>8</v>
      </c>
    </row>
    <row r="56" spans="1:39" s="20" customFormat="1" ht="16.5" customHeight="1" x14ac:dyDescent="0.25">
      <c r="A56" s="21">
        <f>ROW(B56)-2</f>
        <v>54</v>
      </c>
      <c r="B56" s="22" t="s">
        <v>71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>
        <v>5</v>
      </c>
      <c r="O56" s="23"/>
      <c r="P56" s="23"/>
      <c r="Q56" s="23"/>
      <c r="R56" s="23"/>
      <c r="S56" s="23">
        <v>3</v>
      </c>
      <c r="T56" s="23"/>
      <c r="U56" s="23"/>
      <c r="V56" s="24">
        <f>IF(X56=3,3,IF(X56=4,5,IF(X56=5,7,0)))</f>
        <v>0</v>
      </c>
      <c r="W56" s="25">
        <f>SUM(C56:V56)</f>
        <v>8</v>
      </c>
      <c r="X56" s="26">
        <f>COUNTIF(AB56:AG56,"&gt;0")</f>
        <v>1</v>
      </c>
      <c r="Y56" s="27" t="str">
        <f>IF(Z56&gt;0,"Yes","")</f>
        <v/>
      </c>
      <c r="Z56" s="21">
        <f>COUNTIF(C56:V56,"M")</f>
        <v>0</v>
      </c>
      <c r="AA56" s="26">
        <f>W56+IF(AND(X56&gt;1,Z56&gt;0),1000,0)+IF(X56&gt;1,500,0)+Z56/1000000</f>
        <v>8</v>
      </c>
      <c r="AB56" s="26">
        <f t="shared" si="5"/>
        <v>0</v>
      </c>
      <c r="AC56" s="26">
        <f t="shared" si="5"/>
        <v>0</v>
      </c>
      <c r="AD56" s="26">
        <f t="shared" si="5"/>
        <v>0</v>
      </c>
      <c r="AE56" s="26">
        <f t="shared" si="5"/>
        <v>5</v>
      </c>
      <c r="AF56" s="26"/>
      <c r="AG56" s="28">
        <f t="shared" si="2"/>
        <v>0</v>
      </c>
    </row>
    <row r="57" spans="1:39" s="20" customFormat="1" ht="16.5" customHeight="1" x14ac:dyDescent="0.25">
      <c r="A57" s="21">
        <f>ROW(B57)-2</f>
        <v>55</v>
      </c>
      <c r="B57" s="22" t="s">
        <v>72</v>
      </c>
      <c r="C57" s="23"/>
      <c r="D57" s="23"/>
      <c r="E57" s="23">
        <v>5</v>
      </c>
      <c r="F57" s="23"/>
      <c r="G57" s="23">
        <v>1E-3</v>
      </c>
      <c r="H57" s="23"/>
      <c r="I57" s="23">
        <v>1E-4</v>
      </c>
      <c r="J57" s="23"/>
      <c r="K57" s="23"/>
      <c r="L57" s="23"/>
      <c r="M57" s="23">
        <v>1E-3</v>
      </c>
      <c r="N57" s="23"/>
      <c r="O57" s="23"/>
      <c r="P57" s="23"/>
      <c r="Q57" s="23"/>
      <c r="R57" s="23">
        <v>2</v>
      </c>
      <c r="S57" s="23"/>
      <c r="T57" s="23"/>
      <c r="U57" s="23"/>
      <c r="V57" s="24">
        <f>IF(X57=3,3,IF(X57=4,5,IF(X57=5,7,0)))</f>
        <v>0</v>
      </c>
      <c r="W57" s="25">
        <f>SUM(C57:V57)</f>
        <v>7.0021000000000004</v>
      </c>
      <c r="X57" s="26">
        <f>COUNTIF(AB57:AG57,"&gt;0")</f>
        <v>1</v>
      </c>
      <c r="Y57" s="27" t="str">
        <f>IF(Z57&gt;0,"Yes","")</f>
        <v/>
      </c>
      <c r="Z57" s="21">
        <f>COUNTIF(C57:V57,"M")</f>
        <v>0</v>
      </c>
      <c r="AA57" s="26">
        <f>W57+IF(AND(X57&gt;1,Z57&gt;0),1000,0)+IF(X57&gt;1,500,0)+Z57/1000000</f>
        <v>7.0021000000000004</v>
      </c>
      <c r="AB57" s="26">
        <f t="shared" si="5"/>
        <v>5.0021000000000004</v>
      </c>
      <c r="AC57" s="26">
        <f t="shared" si="5"/>
        <v>0</v>
      </c>
      <c r="AD57" s="26">
        <f t="shared" si="5"/>
        <v>0</v>
      </c>
      <c r="AE57" s="26">
        <f t="shared" si="5"/>
        <v>0</v>
      </c>
      <c r="AF57" s="26"/>
      <c r="AG57" s="28">
        <f t="shared" si="2"/>
        <v>0</v>
      </c>
    </row>
    <row r="58" spans="1:39" s="20" customFormat="1" ht="16.5" customHeight="1" x14ac:dyDescent="0.25">
      <c r="A58" s="21">
        <f>ROW(B58)-2</f>
        <v>56</v>
      </c>
      <c r="B58" s="22" t="s">
        <v>73</v>
      </c>
      <c r="C58" s="23"/>
      <c r="D58" s="23"/>
      <c r="E58" s="23"/>
      <c r="F58" s="23"/>
      <c r="G58" s="23"/>
      <c r="H58" s="23"/>
      <c r="I58" s="23"/>
      <c r="J58" s="23">
        <v>1E-3</v>
      </c>
      <c r="K58" s="23">
        <v>1</v>
      </c>
      <c r="L58" s="23"/>
      <c r="M58" s="23"/>
      <c r="N58" s="23"/>
      <c r="O58" s="23"/>
      <c r="P58" s="23">
        <v>1</v>
      </c>
      <c r="Q58" s="23">
        <v>3</v>
      </c>
      <c r="R58" s="23"/>
      <c r="S58" s="23"/>
      <c r="T58" s="23">
        <v>1E-3</v>
      </c>
      <c r="U58" s="23">
        <v>2</v>
      </c>
      <c r="V58" s="24">
        <f>IF(X58=3,3,IF(X58=4,5,IF(X58=5,7,0)))</f>
        <v>0</v>
      </c>
      <c r="W58" s="25">
        <f>SUM(C58:V58)</f>
        <v>7.0019999999999998</v>
      </c>
      <c r="X58" s="26">
        <f>COUNTIF(AB58:AG58,"&gt;0")</f>
        <v>1</v>
      </c>
      <c r="Y58" s="27" t="str">
        <f>IF(Z58&gt;0,"Yes","")</f>
        <v/>
      </c>
      <c r="Z58" s="21">
        <f>COUNTIF(C58:V58,"M")</f>
        <v>0</v>
      </c>
      <c r="AA58" s="26">
        <f>W58+IF(AND(X58&gt;1,Z58&gt;0),1000,0)+IF(X58&gt;1,500,0)+Z58/1000000</f>
        <v>7.0019999999999998</v>
      </c>
      <c r="AB58" s="26">
        <f t="shared" ref="AB58:AE77" si="6">SUMIF(Events,AB$2,$C58:$Q58)</f>
        <v>0</v>
      </c>
      <c r="AC58" s="26">
        <f t="shared" si="6"/>
        <v>0</v>
      </c>
      <c r="AD58" s="26">
        <f t="shared" si="6"/>
        <v>0</v>
      </c>
      <c r="AE58" s="26">
        <f t="shared" si="6"/>
        <v>0</v>
      </c>
      <c r="AF58" s="26"/>
      <c r="AG58" s="28">
        <f t="shared" si="2"/>
        <v>5.0009999999999994</v>
      </c>
    </row>
    <row r="59" spans="1:39" s="20" customFormat="1" ht="16.5" customHeight="1" x14ac:dyDescent="0.3">
      <c r="A59" s="21">
        <f>ROW(B59)-2</f>
        <v>57</v>
      </c>
      <c r="B59" s="22" t="s">
        <v>74</v>
      </c>
      <c r="C59" s="23"/>
      <c r="D59" s="23"/>
      <c r="E59" s="23">
        <v>1</v>
      </c>
      <c r="F59" s="23"/>
      <c r="G59" s="23">
        <v>1E-4</v>
      </c>
      <c r="H59" s="23"/>
      <c r="I59" s="23">
        <v>3</v>
      </c>
      <c r="J59" s="23"/>
      <c r="K59" s="23"/>
      <c r="L59" s="23"/>
      <c r="M59" s="23">
        <v>1</v>
      </c>
      <c r="N59" s="23"/>
      <c r="O59" s="23"/>
      <c r="P59" s="23"/>
      <c r="Q59" s="23"/>
      <c r="R59" s="23">
        <v>2</v>
      </c>
      <c r="S59" s="23"/>
      <c r="T59" s="23"/>
      <c r="U59" s="23"/>
      <c r="V59" s="24">
        <f>IF(X59=3,3,IF(X59=4,5,IF(X59=5,7,0)))</f>
        <v>0</v>
      </c>
      <c r="W59" s="25">
        <f>SUM(C59:V59)</f>
        <v>7.0000999999999998</v>
      </c>
      <c r="X59" s="26">
        <f>COUNTIF(AB59:AG59,"&gt;0")</f>
        <v>1</v>
      </c>
      <c r="Y59" s="27" t="str">
        <f>IF(Z59&gt;0,"Yes","")</f>
        <v/>
      </c>
      <c r="Z59" s="21">
        <f>COUNTIF(C59:V59,"M")</f>
        <v>0</v>
      </c>
      <c r="AA59" s="26">
        <f>W59+IF(AND(X59&gt;1,Z59&gt;0),1000,0)+IF(X59&gt;1,500,0)+Z59/1000000</f>
        <v>7.0000999999999998</v>
      </c>
      <c r="AB59" s="26">
        <f t="shared" si="6"/>
        <v>5.0000999999999998</v>
      </c>
      <c r="AC59" s="26">
        <f t="shared" si="6"/>
        <v>0</v>
      </c>
      <c r="AD59" s="26">
        <f t="shared" si="6"/>
        <v>0</v>
      </c>
      <c r="AE59" s="26">
        <f t="shared" si="6"/>
        <v>0</v>
      </c>
      <c r="AF59" s="26"/>
      <c r="AG59" s="28">
        <f t="shared" si="2"/>
        <v>0</v>
      </c>
      <c r="AL59" s="31"/>
      <c r="AM59" s="31"/>
    </row>
    <row r="60" spans="1:39" s="20" customFormat="1" ht="16.5" customHeight="1" x14ac:dyDescent="0.3">
      <c r="A60" s="21">
        <f>ROW(B60)-2</f>
        <v>58</v>
      </c>
      <c r="B60" s="22" t="s">
        <v>75</v>
      </c>
      <c r="C60" s="23" t="s">
        <v>16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>
        <v>5</v>
      </c>
      <c r="O60" s="23"/>
      <c r="P60" s="23"/>
      <c r="Q60" s="23"/>
      <c r="R60" s="23"/>
      <c r="S60" s="23">
        <v>2</v>
      </c>
      <c r="T60" s="23"/>
      <c r="U60" s="23"/>
      <c r="V60" s="24">
        <f>IF(X60=3,3,IF(X60=4,5,IF(X60=5,7,0)))</f>
        <v>0</v>
      </c>
      <c r="W60" s="25">
        <f>SUM(C60:V60)</f>
        <v>7</v>
      </c>
      <c r="X60" s="26">
        <f>COUNTIF(AB60:AG60,"&gt;0")</f>
        <v>1</v>
      </c>
      <c r="Y60" s="27" t="str">
        <f>IF(Z60&gt;0,"Yes","")</f>
        <v>Yes</v>
      </c>
      <c r="Z60" s="21">
        <f>COUNTIF(C60:V60,"M")</f>
        <v>1</v>
      </c>
      <c r="AA60" s="26">
        <f>W60+IF(AND(X60&gt;1,Z60&gt;0),1000,0)+IF(X60&gt;1,500,0)+Z60/1000000</f>
        <v>7.0000010000000001</v>
      </c>
      <c r="AB60" s="26">
        <f t="shared" si="6"/>
        <v>0</v>
      </c>
      <c r="AC60" s="26">
        <f t="shared" si="6"/>
        <v>0</v>
      </c>
      <c r="AD60" s="26">
        <f t="shared" si="6"/>
        <v>0</v>
      </c>
      <c r="AE60" s="26">
        <f t="shared" si="6"/>
        <v>5</v>
      </c>
      <c r="AF60" s="26"/>
      <c r="AG60" s="28">
        <f t="shared" si="2"/>
        <v>0</v>
      </c>
      <c r="AL60" s="31"/>
      <c r="AM60" s="31"/>
    </row>
    <row r="61" spans="1:39" s="20" customFormat="1" ht="16.5" customHeight="1" x14ac:dyDescent="0.3">
      <c r="A61" s="21">
        <f>ROW(B61)-2</f>
        <v>59</v>
      </c>
      <c r="B61" s="22" t="s">
        <v>76</v>
      </c>
      <c r="C61" s="23"/>
      <c r="D61" s="23"/>
      <c r="E61" s="23"/>
      <c r="F61" s="23"/>
      <c r="G61" s="23"/>
      <c r="H61" s="23"/>
      <c r="I61" s="23"/>
      <c r="J61" s="23">
        <v>3</v>
      </c>
      <c r="K61" s="23">
        <v>4</v>
      </c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4">
        <f>IF(X61=3,3,IF(X61=4,5,IF(X61=5,7,0)))</f>
        <v>0</v>
      </c>
      <c r="W61" s="25">
        <f>SUM(C61:V61)</f>
        <v>7</v>
      </c>
      <c r="X61" s="26">
        <f>COUNTIF(AB61:AG61,"&gt;0")</f>
        <v>1</v>
      </c>
      <c r="Y61" s="27" t="str">
        <f>IF(Z61&gt;0,"Yes","")</f>
        <v/>
      </c>
      <c r="Z61" s="21">
        <f>COUNTIF(C61:V61,"M")</f>
        <v>0</v>
      </c>
      <c r="AA61" s="26">
        <f>W61+IF(AND(X61&gt;1,Z61&gt;0),1000,0)+IF(X61&gt;1,500,0)+Z61/1000000</f>
        <v>7</v>
      </c>
      <c r="AB61" s="26">
        <f t="shared" si="6"/>
        <v>0</v>
      </c>
      <c r="AC61" s="26">
        <f t="shared" si="6"/>
        <v>0</v>
      </c>
      <c r="AD61" s="26">
        <f t="shared" si="6"/>
        <v>0</v>
      </c>
      <c r="AE61" s="26">
        <f t="shared" si="6"/>
        <v>0</v>
      </c>
      <c r="AF61" s="26"/>
      <c r="AG61" s="28">
        <f t="shared" si="2"/>
        <v>7</v>
      </c>
      <c r="AL61" s="31"/>
      <c r="AM61" s="31"/>
    </row>
    <row r="62" spans="1:39" s="20" customFormat="1" ht="16.5" customHeight="1" x14ac:dyDescent="0.3">
      <c r="A62" s="21">
        <f>ROW(B62)-2</f>
        <v>60</v>
      </c>
      <c r="B62" s="22" t="s">
        <v>77</v>
      </c>
      <c r="C62" s="23"/>
      <c r="D62" s="23"/>
      <c r="E62" s="23"/>
      <c r="F62" s="23"/>
      <c r="G62" s="23">
        <v>1</v>
      </c>
      <c r="H62" s="23"/>
      <c r="I62" s="23">
        <v>2</v>
      </c>
      <c r="J62" s="23"/>
      <c r="K62" s="23"/>
      <c r="L62" s="23"/>
      <c r="M62" s="23">
        <v>3</v>
      </c>
      <c r="N62" s="23"/>
      <c r="O62" s="23"/>
      <c r="P62" s="23"/>
      <c r="Q62" s="23"/>
      <c r="R62" s="23">
        <v>1</v>
      </c>
      <c r="S62" s="23"/>
      <c r="T62" s="23"/>
      <c r="U62" s="23"/>
      <c r="V62" s="24">
        <f>IF(X62=3,3,IF(X62=4,5,IF(X62=5,7,0)))</f>
        <v>0</v>
      </c>
      <c r="W62" s="25">
        <f>SUM(C62:V62)</f>
        <v>7</v>
      </c>
      <c r="X62" s="26">
        <f>COUNTIF(AB62:AG62,"&gt;0")</f>
        <v>1</v>
      </c>
      <c r="Y62" s="27" t="str">
        <f>IF(Z62&gt;0,"Yes","")</f>
        <v/>
      </c>
      <c r="Z62" s="21">
        <f>COUNTIF(C62:V62,"M")</f>
        <v>0</v>
      </c>
      <c r="AA62" s="26">
        <f>W62+IF(AND(X62&gt;1,Z62&gt;0),1000,0)+IF(X62&gt;1,500,0)+Z62/1000000</f>
        <v>7</v>
      </c>
      <c r="AB62" s="26">
        <f t="shared" si="6"/>
        <v>6</v>
      </c>
      <c r="AC62" s="26">
        <f t="shared" si="6"/>
        <v>0</v>
      </c>
      <c r="AD62" s="26">
        <f t="shared" si="6"/>
        <v>0</v>
      </c>
      <c r="AE62" s="26">
        <f t="shared" si="6"/>
        <v>0</v>
      </c>
      <c r="AF62" s="26"/>
      <c r="AG62" s="28">
        <f t="shared" si="2"/>
        <v>0</v>
      </c>
      <c r="AL62" s="31"/>
      <c r="AM62" s="31"/>
    </row>
    <row r="63" spans="1:39" s="20" customFormat="1" ht="16.5" customHeight="1" x14ac:dyDescent="0.3">
      <c r="A63" s="21">
        <f>ROW(B63)-2</f>
        <v>61</v>
      </c>
      <c r="B63" s="22" t="s">
        <v>78</v>
      </c>
      <c r="C63" s="23"/>
      <c r="D63" s="23"/>
      <c r="E63" s="23"/>
      <c r="F63" s="23"/>
      <c r="G63" s="23"/>
      <c r="H63" s="23"/>
      <c r="I63" s="23"/>
      <c r="J63" s="23">
        <v>2</v>
      </c>
      <c r="K63" s="23">
        <v>2</v>
      </c>
      <c r="L63" s="23"/>
      <c r="M63" s="23"/>
      <c r="N63" s="23"/>
      <c r="O63" s="23"/>
      <c r="P63" s="23">
        <v>1</v>
      </c>
      <c r="Q63" s="23">
        <v>1</v>
      </c>
      <c r="R63" s="23"/>
      <c r="S63" s="23"/>
      <c r="T63" s="23">
        <v>1E-3</v>
      </c>
      <c r="U63" s="23">
        <v>1E-3</v>
      </c>
      <c r="V63" s="24">
        <f>IF(X63=3,3,IF(X63=4,5,IF(X63=5,7,0)))</f>
        <v>0</v>
      </c>
      <c r="W63" s="25">
        <f>SUM(C63:V63)</f>
        <v>6.0020000000000007</v>
      </c>
      <c r="X63" s="26">
        <f>COUNTIF(AB63:AG63,"&gt;0")</f>
        <v>1</v>
      </c>
      <c r="Y63" s="27" t="str">
        <f>IF(Z63&gt;0,"Yes","")</f>
        <v/>
      </c>
      <c r="Z63" s="21">
        <f>COUNTIF(C63:V63,"M")</f>
        <v>0</v>
      </c>
      <c r="AA63" s="26">
        <f>W63+IF(AND(X63&gt;1,Z63&gt;0),1000,0)+IF(X63&gt;1,500,0)+Z63/1000000</f>
        <v>6.0020000000000007</v>
      </c>
      <c r="AB63" s="26">
        <f t="shared" si="6"/>
        <v>0</v>
      </c>
      <c r="AC63" s="26">
        <f t="shared" si="6"/>
        <v>0</v>
      </c>
      <c r="AD63" s="26">
        <f t="shared" si="6"/>
        <v>0</v>
      </c>
      <c r="AE63" s="26">
        <f t="shared" si="6"/>
        <v>0</v>
      </c>
      <c r="AF63" s="26"/>
      <c r="AG63" s="28">
        <f t="shared" si="2"/>
        <v>6</v>
      </c>
      <c r="AL63" s="31"/>
      <c r="AM63" s="31"/>
    </row>
    <row r="64" spans="1:39" s="20" customFormat="1" ht="16.5" customHeight="1" x14ac:dyDescent="0.3">
      <c r="A64" s="21">
        <f>ROW(B64)-2</f>
        <v>62</v>
      </c>
      <c r="B64" s="22" t="s">
        <v>79</v>
      </c>
      <c r="C64" s="23">
        <v>1</v>
      </c>
      <c r="D64" s="23"/>
      <c r="E64" s="23"/>
      <c r="F64" s="23" t="s">
        <v>16</v>
      </c>
      <c r="G64" s="23"/>
      <c r="H64" s="23">
        <v>3</v>
      </c>
      <c r="I64" s="23"/>
      <c r="J64" s="23"/>
      <c r="K64" s="23"/>
      <c r="L64" s="23">
        <v>1E-3</v>
      </c>
      <c r="M64" s="23"/>
      <c r="N64" s="23"/>
      <c r="O64" s="23">
        <v>2</v>
      </c>
      <c r="P64" s="23"/>
      <c r="Q64" s="23"/>
      <c r="R64" s="23"/>
      <c r="S64" s="23"/>
      <c r="T64" s="23"/>
      <c r="U64" s="23"/>
      <c r="V64" s="24">
        <f>IF(X64=3,3,IF(X64=4,5,IF(X64=5,7,0)))</f>
        <v>0</v>
      </c>
      <c r="W64" s="25">
        <f>SUM(C64:V64)</f>
        <v>6.0010000000000003</v>
      </c>
      <c r="X64" s="26">
        <f>COUNTIF(AB64:AG64,"&gt;0")</f>
        <v>1</v>
      </c>
      <c r="Y64" s="27" t="str">
        <f>IF(Z64&gt;0,"Yes","")</f>
        <v>Yes</v>
      </c>
      <c r="Z64" s="21">
        <f>COUNTIF(C64:V64,"M")</f>
        <v>1</v>
      </c>
      <c r="AA64" s="26">
        <f>W64+IF(AND(X64&gt;1,Z64&gt;0),1000,0)+IF(X64&gt;1,500,0)+Z64/1000000</f>
        <v>6.0010010000000005</v>
      </c>
      <c r="AB64" s="26">
        <f t="shared" si="6"/>
        <v>0</v>
      </c>
      <c r="AC64" s="26">
        <f t="shared" si="6"/>
        <v>6.0010000000000003</v>
      </c>
      <c r="AD64" s="26">
        <f t="shared" si="6"/>
        <v>0</v>
      </c>
      <c r="AE64" s="26">
        <f t="shared" si="6"/>
        <v>0</v>
      </c>
      <c r="AF64" s="26"/>
      <c r="AG64" s="28">
        <f t="shared" si="2"/>
        <v>0</v>
      </c>
      <c r="AL64" s="31"/>
      <c r="AM64" s="31"/>
    </row>
    <row r="65" spans="1:39" s="20" customFormat="1" ht="16.5" customHeight="1" x14ac:dyDescent="0.3">
      <c r="A65" s="21">
        <f>ROW(B65)-2</f>
        <v>63</v>
      </c>
      <c r="B65" s="22" t="s">
        <v>80</v>
      </c>
      <c r="C65" s="23"/>
      <c r="D65" s="23"/>
      <c r="E65" s="23"/>
      <c r="F65" s="23">
        <v>2</v>
      </c>
      <c r="G65" s="23"/>
      <c r="H65" s="23">
        <v>3</v>
      </c>
      <c r="I65" s="23"/>
      <c r="J65" s="23"/>
      <c r="K65" s="23"/>
      <c r="L65" s="23">
        <v>1</v>
      </c>
      <c r="M65" s="23"/>
      <c r="N65" s="23"/>
      <c r="O65" s="23">
        <v>1E-3</v>
      </c>
      <c r="P65" s="23"/>
      <c r="Q65" s="23"/>
      <c r="R65" s="23"/>
      <c r="S65" s="23"/>
      <c r="T65" s="23"/>
      <c r="U65" s="23"/>
      <c r="V65" s="24">
        <f>IF(X65=3,3,IF(X65=4,5,IF(X65=5,7,0)))</f>
        <v>0</v>
      </c>
      <c r="W65" s="25">
        <f>SUM(C65:V65)</f>
        <v>6.0010000000000003</v>
      </c>
      <c r="X65" s="26">
        <f>COUNTIF(AB65:AG65,"&gt;0")</f>
        <v>1</v>
      </c>
      <c r="Y65" s="27" t="str">
        <f>IF(Z65&gt;0,"Yes","")</f>
        <v/>
      </c>
      <c r="Z65" s="21">
        <f>COUNTIF(C65:V65,"M")</f>
        <v>0</v>
      </c>
      <c r="AA65" s="26">
        <f>W65+IF(AND(X65&gt;1,Z65&gt;0),1000,0)+IF(X65&gt;1,500,0)+Z65/1000000</f>
        <v>6.0010000000000003</v>
      </c>
      <c r="AB65" s="26">
        <f t="shared" si="6"/>
        <v>0</v>
      </c>
      <c r="AC65" s="26">
        <f t="shared" si="6"/>
        <v>6.0010000000000003</v>
      </c>
      <c r="AD65" s="26">
        <f t="shared" si="6"/>
        <v>0</v>
      </c>
      <c r="AE65" s="26">
        <f t="shared" si="6"/>
        <v>0</v>
      </c>
      <c r="AF65" s="26"/>
      <c r="AG65" s="28">
        <f t="shared" si="2"/>
        <v>0</v>
      </c>
      <c r="AL65" s="31"/>
      <c r="AM65" s="31"/>
    </row>
    <row r="66" spans="1:39" s="20" customFormat="1" ht="16.5" customHeight="1" x14ac:dyDescent="0.3">
      <c r="A66" s="21">
        <f>ROW(B66)-2</f>
        <v>64</v>
      </c>
      <c r="B66" s="22" t="s">
        <v>81</v>
      </c>
      <c r="C66" s="23"/>
      <c r="D66" s="23"/>
      <c r="E66" s="23"/>
      <c r="F66" s="23"/>
      <c r="G66" s="23"/>
      <c r="H66" s="23"/>
      <c r="I66" s="23"/>
      <c r="J66" s="23">
        <v>2</v>
      </c>
      <c r="K66" s="23">
        <v>3</v>
      </c>
      <c r="L66" s="23"/>
      <c r="M66" s="23"/>
      <c r="N66" s="23"/>
      <c r="O66" s="23"/>
      <c r="P66" s="23">
        <v>1E-3</v>
      </c>
      <c r="Q66" s="23">
        <v>1</v>
      </c>
      <c r="R66" s="23"/>
      <c r="S66" s="23"/>
      <c r="T66" s="23"/>
      <c r="U66" s="23"/>
      <c r="V66" s="24">
        <f>IF(X66=3,3,IF(X66=4,5,IF(X66=5,7,0)))</f>
        <v>0</v>
      </c>
      <c r="W66" s="25">
        <f>SUM(C66:V66)</f>
        <v>6.0010000000000003</v>
      </c>
      <c r="X66" s="26">
        <f>COUNTIF(AB66:AG66,"&gt;0")</f>
        <v>1</v>
      </c>
      <c r="Y66" s="27" t="str">
        <f>IF(Z66&gt;0,"Yes","")</f>
        <v/>
      </c>
      <c r="Z66" s="21">
        <f>COUNTIF(C66:V66,"M")</f>
        <v>0</v>
      </c>
      <c r="AA66" s="26">
        <f>W66+IF(AND(X66&gt;1,Z66&gt;0),1000,0)+IF(X66&gt;1,500,0)+Z66/1000000</f>
        <v>6.0010000000000003</v>
      </c>
      <c r="AB66" s="26">
        <f t="shared" si="6"/>
        <v>0</v>
      </c>
      <c r="AC66" s="26">
        <f t="shared" si="6"/>
        <v>0</v>
      </c>
      <c r="AD66" s="26">
        <f t="shared" si="6"/>
        <v>0</v>
      </c>
      <c r="AE66" s="26">
        <f t="shared" si="6"/>
        <v>0</v>
      </c>
      <c r="AF66" s="26"/>
      <c r="AG66" s="28">
        <f t="shared" ref="AG66:AG129" si="7">SUMIF(Events,AG$2,$C66:$Q66)</f>
        <v>6.0010000000000003</v>
      </c>
      <c r="AL66" s="31"/>
      <c r="AM66" s="31"/>
    </row>
    <row r="67" spans="1:39" s="20" customFormat="1" ht="16.5" customHeight="1" x14ac:dyDescent="0.3">
      <c r="A67" s="21">
        <f>ROW(B67)-2</f>
        <v>65</v>
      </c>
      <c r="B67" s="22" t="s">
        <v>82</v>
      </c>
      <c r="C67" s="23"/>
      <c r="D67" s="23" t="s">
        <v>16</v>
      </c>
      <c r="E67" s="23"/>
      <c r="F67" s="23"/>
      <c r="G67" s="23"/>
      <c r="H67" s="23" t="s">
        <v>16</v>
      </c>
      <c r="I67" s="23"/>
      <c r="J67" s="23"/>
      <c r="K67" s="23"/>
      <c r="L67" s="23"/>
      <c r="M67" s="23"/>
      <c r="N67" s="23">
        <v>2</v>
      </c>
      <c r="O67" s="23" t="s">
        <v>16</v>
      </c>
      <c r="P67" s="23"/>
      <c r="Q67" s="23"/>
      <c r="R67" s="23"/>
      <c r="S67" s="23">
        <v>4</v>
      </c>
      <c r="T67" s="23"/>
      <c r="U67" s="23"/>
      <c r="V67" s="24">
        <f>IF(X67=3,3,IF(X67=4,5,IF(X67=5,7,0)))</f>
        <v>0</v>
      </c>
      <c r="W67" s="25">
        <f>SUM(C67:V67)</f>
        <v>6</v>
      </c>
      <c r="X67" s="26">
        <f>COUNTIF(AB67:AG67,"&gt;0")</f>
        <v>1</v>
      </c>
      <c r="Y67" s="27" t="str">
        <f>IF(Z67&gt;0,"Yes","")</f>
        <v>Yes</v>
      </c>
      <c r="Z67" s="21">
        <f>COUNTIF(C67:V67,"M")</f>
        <v>3</v>
      </c>
      <c r="AA67" s="26">
        <f>W67+IF(AND(X67&gt;1,Z67&gt;0),1000,0)+IF(X67&gt;1,500,0)+Z67/1000000</f>
        <v>6.0000030000000004</v>
      </c>
      <c r="AB67" s="26">
        <f t="shared" si="6"/>
        <v>0</v>
      </c>
      <c r="AC67" s="26">
        <f t="shared" si="6"/>
        <v>0</v>
      </c>
      <c r="AD67" s="26">
        <f t="shared" si="6"/>
        <v>0</v>
      </c>
      <c r="AE67" s="26">
        <f t="shared" si="6"/>
        <v>2</v>
      </c>
      <c r="AF67" s="26"/>
      <c r="AG67" s="28">
        <f t="shared" si="7"/>
        <v>0</v>
      </c>
      <c r="AL67" s="31"/>
      <c r="AM67" s="31"/>
    </row>
    <row r="68" spans="1:39" s="20" customFormat="1" ht="16.5" customHeight="1" x14ac:dyDescent="0.3">
      <c r="A68" s="21">
        <f>ROW(B68)-2</f>
        <v>66</v>
      </c>
      <c r="B68" s="22" t="s">
        <v>83</v>
      </c>
      <c r="C68" s="23"/>
      <c r="D68" s="23"/>
      <c r="E68" s="23"/>
      <c r="F68" s="23">
        <v>2</v>
      </c>
      <c r="G68" s="23"/>
      <c r="H68" s="23">
        <v>4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>
        <f>IF(X68=3,3,IF(X68=4,5,IF(X68=5,7,0)))</f>
        <v>0</v>
      </c>
      <c r="W68" s="25">
        <f>SUM(C68:V68)</f>
        <v>6</v>
      </c>
      <c r="X68" s="26">
        <f>COUNTIF(AB68:AG68,"&gt;0")</f>
        <v>1</v>
      </c>
      <c r="Y68" s="27" t="str">
        <f>IF(Z68&gt;0,"Yes","")</f>
        <v/>
      </c>
      <c r="Z68" s="21">
        <f>COUNTIF(C68:V68,"M")</f>
        <v>0</v>
      </c>
      <c r="AA68" s="26">
        <f>W68+IF(AND(X68&gt;1,Z68&gt;0),1000,0)+IF(X68&gt;1,500,0)+Z68/1000000</f>
        <v>6</v>
      </c>
      <c r="AB68" s="26">
        <f t="shared" si="6"/>
        <v>0</v>
      </c>
      <c r="AC68" s="26">
        <f t="shared" si="6"/>
        <v>6</v>
      </c>
      <c r="AD68" s="26">
        <f t="shared" si="6"/>
        <v>0</v>
      </c>
      <c r="AE68" s="26">
        <f t="shared" si="6"/>
        <v>0</v>
      </c>
      <c r="AF68" s="26"/>
      <c r="AG68" s="28">
        <f t="shared" si="7"/>
        <v>0</v>
      </c>
      <c r="AL68" s="31"/>
      <c r="AM68" s="31"/>
    </row>
    <row r="69" spans="1:39" s="20" customFormat="1" ht="16.5" customHeight="1" x14ac:dyDescent="0.3">
      <c r="A69" s="21">
        <f>ROW(B69)-2</f>
        <v>67</v>
      </c>
      <c r="B69" s="22" t="s">
        <v>84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>
        <v>3</v>
      </c>
      <c r="Q69" s="23">
        <v>3</v>
      </c>
      <c r="R69" s="23"/>
      <c r="S69" s="23"/>
      <c r="T69" s="23"/>
      <c r="U69" s="23"/>
      <c r="V69" s="24">
        <f>IF(X69=3,3,IF(X69=4,5,IF(X69=5,7,0)))</f>
        <v>0</v>
      </c>
      <c r="W69" s="25">
        <f>SUM(C69:V69)</f>
        <v>6</v>
      </c>
      <c r="X69" s="26">
        <f>COUNTIF(AB69:AG69,"&gt;0")</f>
        <v>1</v>
      </c>
      <c r="Y69" s="27" t="str">
        <f>IF(Z69&gt;0,"Yes","")</f>
        <v/>
      </c>
      <c r="Z69" s="21">
        <f>COUNTIF(C69:V69,"M")</f>
        <v>0</v>
      </c>
      <c r="AA69" s="26">
        <f>W69+IF(AND(X69&gt;1,Z69&gt;0),1000,0)+IF(X69&gt;1,500,0)+Z69/1000000</f>
        <v>6</v>
      </c>
      <c r="AB69" s="26">
        <f t="shared" si="6"/>
        <v>0</v>
      </c>
      <c r="AC69" s="26">
        <f t="shared" si="6"/>
        <v>0</v>
      </c>
      <c r="AD69" s="26">
        <f t="shared" si="6"/>
        <v>0</v>
      </c>
      <c r="AE69" s="26">
        <f t="shared" si="6"/>
        <v>0</v>
      </c>
      <c r="AF69" s="26"/>
      <c r="AG69" s="28">
        <f t="shared" si="7"/>
        <v>6</v>
      </c>
      <c r="AL69" s="31"/>
      <c r="AM69" s="31"/>
    </row>
    <row r="70" spans="1:39" s="20" customFormat="1" ht="16.5" customHeight="1" x14ac:dyDescent="0.3">
      <c r="A70" s="21">
        <f>ROW(B70)-2</f>
        <v>68</v>
      </c>
      <c r="B70" s="22" t="s">
        <v>85</v>
      </c>
      <c r="C70" s="23"/>
      <c r="D70" s="23"/>
      <c r="E70" s="23"/>
      <c r="F70" s="23"/>
      <c r="G70" s="23"/>
      <c r="H70" s="23"/>
      <c r="I70" s="23"/>
      <c r="J70" s="23"/>
      <c r="K70" s="23"/>
      <c r="L70" s="23">
        <v>5</v>
      </c>
      <c r="M70" s="23"/>
      <c r="N70" s="23"/>
      <c r="O70" s="23">
        <v>1E-3</v>
      </c>
      <c r="P70" s="23"/>
      <c r="Q70" s="23"/>
      <c r="R70" s="23"/>
      <c r="S70" s="23"/>
      <c r="T70" s="23"/>
      <c r="U70" s="23"/>
      <c r="V70" s="24">
        <f>IF(X70=3,3,IF(X70=4,5,IF(X70=5,7,0)))</f>
        <v>0</v>
      </c>
      <c r="W70" s="25">
        <f>SUM(C70:V70)</f>
        <v>5.0010000000000003</v>
      </c>
      <c r="X70" s="26">
        <f>COUNTIF(AB70:AG70,"&gt;0")</f>
        <v>1</v>
      </c>
      <c r="Y70" s="27" t="str">
        <f>IF(Z70&gt;0,"Yes","")</f>
        <v/>
      </c>
      <c r="Z70" s="21">
        <f>COUNTIF(C70:V70,"M")</f>
        <v>0</v>
      </c>
      <c r="AA70" s="26">
        <f>W70+IF(AND(X70&gt;1,Z70&gt;0),1000,0)+IF(X70&gt;1,500,0)+Z70/1000000</f>
        <v>5.0010000000000003</v>
      </c>
      <c r="AB70" s="26">
        <f t="shared" si="6"/>
        <v>0</v>
      </c>
      <c r="AC70" s="26">
        <f t="shared" si="6"/>
        <v>5.0010000000000003</v>
      </c>
      <c r="AD70" s="26">
        <f t="shared" si="6"/>
        <v>0</v>
      </c>
      <c r="AE70" s="26">
        <f t="shared" si="6"/>
        <v>0</v>
      </c>
      <c r="AF70" s="26"/>
      <c r="AG70" s="28">
        <f t="shared" si="7"/>
        <v>0</v>
      </c>
      <c r="AL70" s="31"/>
      <c r="AM70" s="31"/>
    </row>
    <row r="71" spans="1:39" s="20" customFormat="1" ht="16.5" customHeight="1" x14ac:dyDescent="0.3">
      <c r="A71" s="21">
        <f>ROW(B71)-2</f>
        <v>69</v>
      </c>
      <c r="B71" s="22" t="s">
        <v>86</v>
      </c>
      <c r="C71" s="23"/>
      <c r="D71" s="23"/>
      <c r="E71" s="23"/>
      <c r="F71" s="23"/>
      <c r="G71" s="23"/>
      <c r="H71" s="23"/>
      <c r="I71" s="23"/>
      <c r="J71" s="23">
        <v>1</v>
      </c>
      <c r="K71" s="23">
        <v>2</v>
      </c>
      <c r="L71" s="23"/>
      <c r="M71" s="23"/>
      <c r="N71" s="23"/>
      <c r="O71" s="23"/>
      <c r="P71" s="23">
        <v>1E-3</v>
      </c>
      <c r="Q71" s="23">
        <v>2</v>
      </c>
      <c r="R71" s="23"/>
      <c r="S71" s="23"/>
      <c r="T71" s="23"/>
      <c r="U71" s="23"/>
      <c r="V71" s="24">
        <f>IF(X71=3,3,IF(X71=4,5,IF(X71=5,7,0)))</f>
        <v>0</v>
      </c>
      <c r="W71" s="25">
        <f>SUM(C71:V71)</f>
        <v>5.0009999999999994</v>
      </c>
      <c r="X71" s="26">
        <f>COUNTIF(AB71:AG71,"&gt;0")</f>
        <v>1</v>
      </c>
      <c r="Y71" s="27" t="str">
        <f>IF(Z71&gt;0,"Yes","")</f>
        <v/>
      </c>
      <c r="Z71" s="21">
        <f>COUNTIF(C71:V71,"M")</f>
        <v>0</v>
      </c>
      <c r="AA71" s="26">
        <f>W71+IF(AND(X71&gt;1,Z71&gt;0),1000,0)+IF(X71&gt;1,500,0)+Z71/1000000</f>
        <v>5.0009999999999994</v>
      </c>
      <c r="AB71" s="26">
        <f t="shared" si="6"/>
        <v>0</v>
      </c>
      <c r="AC71" s="26">
        <f t="shared" si="6"/>
        <v>0</v>
      </c>
      <c r="AD71" s="26">
        <f t="shared" si="6"/>
        <v>0</v>
      </c>
      <c r="AE71" s="26">
        <f t="shared" si="6"/>
        <v>0</v>
      </c>
      <c r="AF71" s="26"/>
      <c r="AG71" s="28">
        <f t="shared" si="7"/>
        <v>5.0009999999999994</v>
      </c>
      <c r="AL71" s="31"/>
      <c r="AM71" s="31"/>
    </row>
    <row r="72" spans="1:39" s="20" customFormat="1" ht="16.5" customHeight="1" x14ac:dyDescent="0.3">
      <c r="A72" s="21">
        <f>ROW(B72)-2</f>
        <v>70</v>
      </c>
      <c r="B72" s="22" t="s">
        <v>87</v>
      </c>
      <c r="C72" s="23"/>
      <c r="D72" s="23"/>
      <c r="E72" s="23" t="s">
        <v>16</v>
      </c>
      <c r="F72" s="23"/>
      <c r="G72" s="23"/>
      <c r="H72" s="23"/>
      <c r="I72" s="23"/>
      <c r="J72" s="23"/>
      <c r="K72" s="23"/>
      <c r="L72" s="23"/>
      <c r="M72" s="23">
        <v>2</v>
      </c>
      <c r="N72" s="23"/>
      <c r="O72" s="23"/>
      <c r="P72" s="23"/>
      <c r="Q72" s="23"/>
      <c r="R72" s="23">
        <v>3</v>
      </c>
      <c r="S72" s="23"/>
      <c r="T72" s="23"/>
      <c r="U72" s="23"/>
      <c r="V72" s="24">
        <f>IF(X72=3,3,IF(X72=4,5,IF(X72=5,7,0)))</f>
        <v>0</v>
      </c>
      <c r="W72" s="25">
        <f>SUM(C72:V72)</f>
        <v>5</v>
      </c>
      <c r="X72" s="26">
        <f>COUNTIF(AB72:AG72,"&gt;0")</f>
        <v>1</v>
      </c>
      <c r="Y72" s="27" t="str">
        <f>IF(Z72&gt;0,"Yes","")</f>
        <v>Yes</v>
      </c>
      <c r="Z72" s="21">
        <f>COUNTIF(C72:V72,"M")</f>
        <v>1</v>
      </c>
      <c r="AA72" s="26">
        <f>W72+IF(AND(X72&gt;1,Z72&gt;0),1000,0)+IF(X72&gt;1,500,0)+Z72/1000000</f>
        <v>5.0000010000000001</v>
      </c>
      <c r="AB72" s="26">
        <f t="shared" si="6"/>
        <v>2</v>
      </c>
      <c r="AC72" s="26">
        <f t="shared" si="6"/>
        <v>0</v>
      </c>
      <c r="AD72" s="26">
        <f t="shared" si="6"/>
        <v>0</v>
      </c>
      <c r="AE72" s="26">
        <f t="shared" si="6"/>
        <v>0</v>
      </c>
      <c r="AF72" s="26"/>
      <c r="AG72" s="28">
        <f t="shared" si="7"/>
        <v>0</v>
      </c>
      <c r="AL72" s="31"/>
      <c r="AM72" s="31"/>
    </row>
    <row r="73" spans="1:39" s="20" customFormat="1" ht="16.5" customHeight="1" x14ac:dyDescent="0.3">
      <c r="A73" s="21">
        <f>ROW(B73)-2</f>
        <v>71</v>
      </c>
      <c r="B73" s="22" t="s">
        <v>88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>
        <v>3</v>
      </c>
      <c r="U73" s="23">
        <v>2</v>
      </c>
      <c r="V73" s="24">
        <f>IF(X73=3,3,IF(X73=4,5,IF(X73=5,7,0)))</f>
        <v>0</v>
      </c>
      <c r="W73" s="25">
        <f>SUM(C73:V73)</f>
        <v>5</v>
      </c>
      <c r="X73" s="26">
        <f>COUNTIF(AB73:AG73,"&gt;0")</f>
        <v>0</v>
      </c>
      <c r="Y73" s="27" t="str">
        <f>IF(Z73&gt;0,"Yes","")</f>
        <v/>
      </c>
      <c r="Z73" s="21">
        <f>COUNTIF(C73:V73,"M")</f>
        <v>0</v>
      </c>
      <c r="AA73" s="26">
        <f>W73+IF(AND(X73&gt;1,Z73&gt;0),1000,0)+IF(X73&gt;1,500,0)+Z73/1000000</f>
        <v>5</v>
      </c>
      <c r="AB73" s="26">
        <f t="shared" si="6"/>
        <v>0</v>
      </c>
      <c r="AC73" s="26">
        <f t="shared" si="6"/>
        <v>0</v>
      </c>
      <c r="AD73" s="26">
        <f t="shared" si="6"/>
        <v>0</v>
      </c>
      <c r="AE73" s="26">
        <f t="shared" si="6"/>
        <v>0</v>
      </c>
      <c r="AF73" s="26"/>
      <c r="AG73" s="28">
        <f t="shared" si="7"/>
        <v>0</v>
      </c>
      <c r="AL73" s="31"/>
      <c r="AM73" s="31"/>
    </row>
    <row r="74" spans="1:39" s="20" customFormat="1" ht="16.5" customHeight="1" x14ac:dyDescent="0.3">
      <c r="A74" s="21">
        <f>ROW(B74)-2</f>
        <v>72</v>
      </c>
      <c r="B74" s="22" t="s">
        <v>89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>
        <v>2</v>
      </c>
      <c r="Q74" s="23">
        <v>2</v>
      </c>
      <c r="R74" s="23"/>
      <c r="S74" s="23"/>
      <c r="T74" s="23"/>
      <c r="U74" s="23">
        <v>1</v>
      </c>
      <c r="V74" s="24">
        <f>IF(X74=3,3,IF(X74=4,5,IF(X74=5,7,0)))</f>
        <v>0</v>
      </c>
      <c r="W74" s="25">
        <f>SUM(C74:V74)</f>
        <v>5</v>
      </c>
      <c r="X74" s="26">
        <f>COUNTIF(AB74:AG74,"&gt;0")</f>
        <v>1</v>
      </c>
      <c r="Y74" s="27" t="str">
        <f>IF(Z74&gt;0,"Yes","")</f>
        <v/>
      </c>
      <c r="Z74" s="21">
        <f>COUNTIF(C74:V74,"M")</f>
        <v>0</v>
      </c>
      <c r="AA74" s="26">
        <f>W74+IF(AND(X74&gt;1,Z74&gt;0),1000,0)+IF(X74&gt;1,500,0)+Z74/1000000</f>
        <v>5</v>
      </c>
      <c r="AB74" s="26">
        <f t="shared" si="6"/>
        <v>0</v>
      </c>
      <c r="AC74" s="26">
        <f t="shared" si="6"/>
        <v>0</v>
      </c>
      <c r="AD74" s="26">
        <f t="shared" si="6"/>
        <v>0</v>
      </c>
      <c r="AE74" s="26">
        <f t="shared" si="6"/>
        <v>0</v>
      </c>
      <c r="AF74" s="26"/>
      <c r="AG74" s="28">
        <f t="shared" si="7"/>
        <v>4</v>
      </c>
      <c r="AL74" s="31"/>
      <c r="AM74" s="31"/>
    </row>
    <row r="75" spans="1:39" s="20" customFormat="1" ht="16.5" customHeight="1" x14ac:dyDescent="0.3">
      <c r="A75" s="21">
        <f>ROW(B75)-2</f>
        <v>73</v>
      </c>
      <c r="B75" s="22" t="s">
        <v>90</v>
      </c>
      <c r="C75" s="23">
        <v>2</v>
      </c>
      <c r="D75" s="23">
        <v>1E-4</v>
      </c>
      <c r="E75" s="23"/>
      <c r="F75" s="23">
        <v>1E-3</v>
      </c>
      <c r="G75" s="23"/>
      <c r="H75" s="23" t="s">
        <v>16</v>
      </c>
      <c r="I75" s="23"/>
      <c r="J75" s="23"/>
      <c r="K75" s="23"/>
      <c r="L75" s="23">
        <v>1E-3</v>
      </c>
      <c r="M75" s="23"/>
      <c r="N75" s="23"/>
      <c r="O75" s="23">
        <v>2</v>
      </c>
      <c r="P75" s="23"/>
      <c r="Q75" s="23"/>
      <c r="R75" s="23"/>
      <c r="S75" s="23"/>
      <c r="T75" s="23"/>
      <c r="U75" s="23"/>
      <c r="V75" s="24">
        <f>IF(X75=3,3,IF(X75=4,5,IF(X75=5,7,0)))</f>
        <v>0</v>
      </c>
      <c r="W75" s="25">
        <f>SUM(C75:V75)</f>
        <v>4.0021000000000004</v>
      </c>
      <c r="X75" s="26">
        <f>COUNTIF(AB75:AG75,"&gt;0")</f>
        <v>1</v>
      </c>
      <c r="Y75" s="27" t="str">
        <f>IF(Z75&gt;0,"Yes","")</f>
        <v>Yes</v>
      </c>
      <c r="Z75" s="21">
        <f>COUNTIF(C75:V75,"M")</f>
        <v>1</v>
      </c>
      <c r="AA75" s="26">
        <f>W75+IF(AND(X75&gt;1,Z75&gt;0),1000,0)+IF(X75&gt;1,500,0)+Z75/1000000</f>
        <v>4.0021010000000006</v>
      </c>
      <c r="AB75" s="26">
        <f t="shared" si="6"/>
        <v>0</v>
      </c>
      <c r="AC75" s="26">
        <f t="shared" si="6"/>
        <v>4.0021000000000004</v>
      </c>
      <c r="AD75" s="26">
        <f t="shared" si="6"/>
        <v>0</v>
      </c>
      <c r="AE75" s="26">
        <f t="shared" si="6"/>
        <v>0</v>
      </c>
      <c r="AF75" s="26"/>
      <c r="AG75" s="28">
        <f t="shared" si="7"/>
        <v>0</v>
      </c>
      <c r="AL75" s="31"/>
      <c r="AM75" s="31"/>
    </row>
    <row r="76" spans="1:39" s="20" customFormat="1" ht="16.5" customHeight="1" x14ac:dyDescent="0.3">
      <c r="A76" s="21">
        <f>ROW(B76)-2</f>
        <v>74</v>
      </c>
      <c r="B76" s="22" t="s">
        <v>91</v>
      </c>
      <c r="C76" s="23"/>
      <c r="D76" s="23"/>
      <c r="E76" s="23">
        <v>1E-3</v>
      </c>
      <c r="F76" s="23"/>
      <c r="G76" s="23">
        <v>4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>
        <f>IF(X76=3,3,IF(X76=4,5,IF(X76=5,7,0)))</f>
        <v>0</v>
      </c>
      <c r="W76" s="25">
        <f>SUM(C76:V76)</f>
        <v>4.0010000000000003</v>
      </c>
      <c r="X76" s="26">
        <f>COUNTIF(AB76:AG76,"&gt;0")</f>
        <v>1</v>
      </c>
      <c r="Y76" s="27" t="str">
        <f>IF(Z76&gt;0,"Yes","")</f>
        <v/>
      </c>
      <c r="Z76" s="21">
        <f>COUNTIF(C76:V76,"M")</f>
        <v>0</v>
      </c>
      <c r="AA76" s="26">
        <f>W76+IF(AND(X76&gt;1,Z76&gt;0),1000,0)+IF(X76&gt;1,500,0)+Z76/1000000</f>
        <v>4.0010000000000003</v>
      </c>
      <c r="AB76" s="26">
        <f t="shared" si="6"/>
        <v>4.0010000000000003</v>
      </c>
      <c r="AC76" s="26">
        <f t="shared" si="6"/>
        <v>0</v>
      </c>
      <c r="AD76" s="26">
        <f t="shared" si="6"/>
        <v>0</v>
      </c>
      <c r="AE76" s="26">
        <f t="shared" si="6"/>
        <v>0</v>
      </c>
      <c r="AF76" s="26"/>
      <c r="AG76" s="28">
        <f t="shared" si="7"/>
        <v>0</v>
      </c>
      <c r="AL76" s="31"/>
      <c r="AM76" s="31"/>
    </row>
    <row r="77" spans="1:39" s="20" customFormat="1" ht="16.5" customHeight="1" x14ac:dyDescent="0.3">
      <c r="A77" s="21">
        <f>ROW(B77)-2</f>
        <v>75</v>
      </c>
      <c r="B77" s="22" t="s">
        <v>92</v>
      </c>
      <c r="C77" s="23"/>
      <c r="D77" s="23" t="s">
        <v>16</v>
      </c>
      <c r="E77" s="23"/>
      <c r="F77" s="23"/>
      <c r="G77" s="23"/>
      <c r="H77" s="23" t="s">
        <v>16</v>
      </c>
      <c r="I77" s="23"/>
      <c r="J77" s="23"/>
      <c r="K77" s="23"/>
      <c r="L77" s="23" t="s">
        <v>16</v>
      </c>
      <c r="M77" s="23"/>
      <c r="N77" s="23">
        <v>4</v>
      </c>
      <c r="O77" s="23"/>
      <c r="P77" s="23"/>
      <c r="Q77" s="23"/>
      <c r="R77" s="23"/>
      <c r="S77" s="23"/>
      <c r="T77" s="23"/>
      <c r="U77" s="23"/>
      <c r="V77" s="24">
        <f>IF(X77=3,3,IF(X77=4,5,IF(X77=5,7,0)))</f>
        <v>0</v>
      </c>
      <c r="W77" s="25">
        <f>SUM(C77:V77)</f>
        <v>4</v>
      </c>
      <c r="X77" s="26">
        <f>COUNTIF(AB77:AG77,"&gt;0")</f>
        <v>1</v>
      </c>
      <c r="Y77" s="27" t="str">
        <f>IF(Z77&gt;0,"Yes","")</f>
        <v>Yes</v>
      </c>
      <c r="Z77" s="21">
        <f>COUNTIF(C77:V77,"M")</f>
        <v>3</v>
      </c>
      <c r="AA77" s="26">
        <f>W77+IF(AND(X77&gt;1,Z77&gt;0),1000,0)+IF(X77&gt;1,500,0)+Z77/1000000</f>
        <v>4.0000030000000004</v>
      </c>
      <c r="AB77" s="26">
        <f t="shared" si="6"/>
        <v>0</v>
      </c>
      <c r="AC77" s="26">
        <f t="shared" si="6"/>
        <v>0</v>
      </c>
      <c r="AD77" s="26">
        <f t="shared" si="6"/>
        <v>0</v>
      </c>
      <c r="AE77" s="26">
        <f t="shared" si="6"/>
        <v>4</v>
      </c>
      <c r="AF77" s="26"/>
      <c r="AG77" s="28">
        <f t="shared" si="7"/>
        <v>0</v>
      </c>
      <c r="AL77" s="31"/>
      <c r="AM77" s="31"/>
    </row>
    <row r="78" spans="1:39" s="20" customFormat="1" ht="16.5" customHeight="1" x14ac:dyDescent="0.3">
      <c r="A78" s="21">
        <f>ROW(B78)-2</f>
        <v>76</v>
      </c>
      <c r="B78" s="22" t="s">
        <v>93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>
        <v>4</v>
      </c>
      <c r="O78" s="23"/>
      <c r="P78" s="23"/>
      <c r="Q78" s="23"/>
      <c r="R78" s="23"/>
      <c r="S78" s="23" t="s">
        <v>16</v>
      </c>
      <c r="T78" s="23"/>
      <c r="U78" s="23"/>
      <c r="V78" s="24">
        <f>IF(X78=3,3,IF(X78=4,5,IF(X78=5,7,0)))</f>
        <v>0</v>
      </c>
      <c r="W78" s="25">
        <f>SUM(C78:V78)</f>
        <v>4</v>
      </c>
      <c r="X78" s="26">
        <f>COUNTIF(AB78:AG78,"&gt;0")</f>
        <v>1</v>
      </c>
      <c r="Y78" s="27" t="str">
        <f>IF(Z78&gt;0,"Yes","")</f>
        <v>Yes</v>
      </c>
      <c r="Z78" s="21">
        <f>COUNTIF(C78:V78,"M")</f>
        <v>1</v>
      </c>
      <c r="AA78" s="26">
        <f>W78+IF(AND(X78&gt;1,Z78&gt;0),1000,0)+IF(X78&gt;1,500,0)+Z78/1000000</f>
        <v>4.0000010000000001</v>
      </c>
      <c r="AB78" s="26">
        <f t="shared" ref="AB78:AE141" si="8">SUMIF(Events,AB$2,$C78:$Q78)</f>
        <v>0</v>
      </c>
      <c r="AC78" s="26">
        <f t="shared" si="8"/>
        <v>0</v>
      </c>
      <c r="AD78" s="26">
        <f t="shared" si="8"/>
        <v>0</v>
      </c>
      <c r="AE78" s="26">
        <f t="shared" si="8"/>
        <v>4</v>
      </c>
      <c r="AF78" s="26"/>
      <c r="AG78" s="28">
        <f t="shared" si="7"/>
        <v>0</v>
      </c>
      <c r="AL78" s="31"/>
      <c r="AM78" s="31"/>
    </row>
    <row r="79" spans="1:39" s="20" customFormat="1" ht="16.5" customHeight="1" x14ac:dyDescent="0.3">
      <c r="A79" s="21">
        <f>ROW(B79)-2</f>
        <v>77</v>
      </c>
      <c r="B79" s="22" t="s">
        <v>94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>
        <v>4</v>
      </c>
      <c r="O79" s="23"/>
      <c r="P79" s="23"/>
      <c r="Q79" s="23"/>
      <c r="R79" s="23"/>
      <c r="S79" s="23" t="s">
        <v>16</v>
      </c>
      <c r="T79" s="23"/>
      <c r="U79" s="23"/>
      <c r="V79" s="24">
        <f>IF(X79=3,3,IF(X79=4,5,IF(X79=5,7,0)))</f>
        <v>0</v>
      </c>
      <c r="W79" s="25">
        <f>SUM(C79:V79)</f>
        <v>4</v>
      </c>
      <c r="X79" s="26">
        <f>COUNTIF(AB79:AG79,"&gt;0")</f>
        <v>1</v>
      </c>
      <c r="Y79" s="27" t="str">
        <f>IF(Z79&gt;0,"Yes","")</f>
        <v>Yes</v>
      </c>
      <c r="Z79" s="21">
        <f>COUNTIF(C79:V79,"M")</f>
        <v>1</v>
      </c>
      <c r="AA79" s="26">
        <f>W79+IF(AND(X79&gt;1,Z79&gt;0),1000,0)+IF(X79&gt;1,500,0)+Z79/1000000</f>
        <v>4.0000010000000001</v>
      </c>
      <c r="AB79" s="26">
        <f t="shared" si="8"/>
        <v>0</v>
      </c>
      <c r="AC79" s="26">
        <f t="shared" si="8"/>
        <v>0</v>
      </c>
      <c r="AD79" s="26">
        <f t="shared" si="8"/>
        <v>0</v>
      </c>
      <c r="AE79" s="26">
        <f t="shared" si="8"/>
        <v>4</v>
      </c>
      <c r="AF79" s="26"/>
      <c r="AG79" s="28">
        <f t="shared" si="7"/>
        <v>0</v>
      </c>
      <c r="AL79" s="31"/>
      <c r="AM79" s="31"/>
    </row>
    <row r="80" spans="1:39" s="20" customFormat="1" ht="16.5" customHeight="1" x14ac:dyDescent="0.3">
      <c r="A80" s="21">
        <f>ROW(B80)-2</f>
        <v>78</v>
      </c>
      <c r="B80" s="22" t="s">
        <v>95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>
        <v>2</v>
      </c>
      <c r="Q80" s="23">
        <v>2</v>
      </c>
      <c r="R80" s="23"/>
      <c r="S80" s="23"/>
      <c r="T80" s="23"/>
      <c r="U80" s="23"/>
      <c r="V80" s="24">
        <f>IF(X80=3,3,IF(X80=4,5,IF(X80=5,7,0)))</f>
        <v>0</v>
      </c>
      <c r="W80" s="25">
        <f>SUM(C80:V80)</f>
        <v>4</v>
      </c>
      <c r="X80" s="26">
        <f>COUNTIF(AB80:AG80,"&gt;0")</f>
        <v>1</v>
      </c>
      <c r="Y80" s="27" t="str">
        <f>IF(Z80&gt;0,"Yes","")</f>
        <v/>
      </c>
      <c r="Z80" s="21">
        <f>COUNTIF(C80:V80,"M")</f>
        <v>0</v>
      </c>
      <c r="AA80" s="26">
        <f>W80+IF(AND(X80&gt;1,Z80&gt;0),1000,0)+IF(X80&gt;1,500,0)+Z80/1000000</f>
        <v>4</v>
      </c>
      <c r="AB80" s="26">
        <f t="shared" si="8"/>
        <v>0</v>
      </c>
      <c r="AC80" s="26">
        <f t="shared" si="8"/>
        <v>0</v>
      </c>
      <c r="AD80" s="26">
        <f t="shared" si="8"/>
        <v>0</v>
      </c>
      <c r="AE80" s="26">
        <f t="shared" si="8"/>
        <v>0</v>
      </c>
      <c r="AF80" s="26"/>
      <c r="AG80" s="28">
        <f t="shared" si="7"/>
        <v>4</v>
      </c>
      <c r="AL80" s="31"/>
      <c r="AM80" s="31"/>
    </row>
    <row r="81" spans="1:39" s="20" customFormat="1" ht="16.5" customHeight="1" x14ac:dyDescent="0.3">
      <c r="A81" s="21">
        <f>ROW(B81)-2</f>
        <v>79</v>
      </c>
      <c r="B81" s="22" t="s">
        <v>96</v>
      </c>
      <c r="C81" s="23"/>
      <c r="D81" s="23"/>
      <c r="E81" s="23"/>
      <c r="F81" s="23"/>
      <c r="G81" s="23"/>
      <c r="H81" s="23"/>
      <c r="I81" s="23"/>
      <c r="J81" s="23">
        <v>1E-4</v>
      </c>
      <c r="K81" s="23">
        <v>3</v>
      </c>
      <c r="L81" s="23"/>
      <c r="M81" s="23"/>
      <c r="N81" s="23"/>
      <c r="O81" s="23"/>
      <c r="P81" s="23">
        <v>1E-3</v>
      </c>
      <c r="Q81" s="23">
        <v>1E-3</v>
      </c>
      <c r="R81" s="23"/>
      <c r="S81" s="23"/>
      <c r="T81" s="23">
        <v>1E-3</v>
      </c>
      <c r="U81" s="23">
        <v>1E-3</v>
      </c>
      <c r="V81" s="24">
        <f>IF(X81=3,3,IF(X81=4,5,IF(X81=5,7,0)))</f>
        <v>0</v>
      </c>
      <c r="W81" s="25">
        <f>SUM(C81:V81)</f>
        <v>3.0040999999999998</v>
      </c>
      <c r="X81" s="26">
        <f>COUNTIF(AB81:AG81,"&gt;0")</f>
        <v>1</v>
      </c>
      <c r="Y81" s="27" t="str">
        <f>IF(Z81&gt;0,"Yes","")</f>
        <v/>
      </c>
      <c r="Z81" s="21">
        <f>COUNTIF(C81:V81,"M")</f>
        <v>0</v>
      </c>
      <c r="AA81" s="26">
        <f>W81+IF(AND(X81&gt;1,Z81&gt;0),1000,0)+IF(X81&gt;1,500,0)+Z81/1000000</f>
        <v>3.0040999999999998</v>
      </c>
      <c r="AB81" s="26">
        <f t="shared" si="8"/>
        <v>0</v>
      </c>
      <c r="AC81" s="26">
        <f t="shared" si="8"/>
        <v>0</v>
      </c>
      <c r="AD81" s="26">
        <f t="shared" si="8"/>
        <v>0</v>
      </c>
      <c r="AE81" s="26">
        <f t="shared" si="8"/>
        <v>0</v>
      </c>
      <c r="AF81" s="26"/>
      <c r="AG81" s="28">
        <f t="shared" si="7"/>
        <v>3.0021</v>
      </c>
      <c r="AL81" s="31"/>
      <c r="AM81" s="31"/>
    </row>
    <row r="82" spans="1:39" s="20" customFormat="1" ht="16.5" customHeight="1" x14ac:dyDescent="0.3">
      <c r="A82" s="21">
        <f>ROW(B82)-2</f>
        <v>80</v>
      </c>
      <c r="B82" s="22" t="s">
        <v>97</v>
      </c>
      <c r="C82" s="23"/>
      <c r="D82" s="23"/>
      <c r="E82" s="23">
        <v>3</v>
      </c>
      <c r="F82" s="23"/>
      <c r="G82" s="23">
        <v>1E-3</v>
      </c>
      <c r="H82" s="23"/>
      <c r="I82" s="23">
        <v>1E-4</v>
      </c>
      <c r="J82" s="23"/>
      <c r="K82" s="23"/>
      <c r="L82" s="23"/>
      <c r="M82" s="23">
        <v>1E-3</v>
      </c>
      <c r="N82" s="23"/>
      <c r="O82" s="23"/>
      <c r="P82" s="23"/>
      <c r="Q82" s="23"/>
      <c r="R82" s="23">
        <v>1E-3</v>
      </c>
      <c r="S82" s="23"/>
      <c r="T82" s="23"/>
      <c r="U82" s="23"/>
      <c r="V82" s="24">
        <f>IF(X82=3,3,IF(X82=4,5,IF(X82=5,7,0)))</f>
        <v>0</v>
      </c>
      <c r="W82" s="25">
        <f>SUM(C82:V82)</f>
        <v>3.0030999999999999</v>
      </c>
      <c r="X82" s="26">
        <f>COUNTIF(AB82:AG82,"&gt;0")</f>
        <v>1</v>
      </c>
      <c r="Y82" s="27" t="str">
        <f>IF(Z82&gt;0,"Yes","")</f>
        <v/>
      </c>
      <c r="Z82" s="21">
        <f>COUNTIF(C82:V82,"M")</f>
        <v>0</v>
      </c>
      <c r="AA82" s="26">
        <f>W82+IF(AND(X82&gt;1,Z82&gt;0),1000,0)+IF(X82&gt;1,500,0)+Z82/1000000</f>
        <v>3.0030999999999999</v>
      </c>
      <c r="AB82" s="26">
        <f t="shared" si="8"/>
        <v>3.0021</v>
      </c>
      <c r="AC82" s="26">
        <f t="shared" si="8"/>
        <v>0</v>
      </c>
      <c r="AD82" s="26">
        <f t="shared" si="8"/>
        <v>0</v>
      </c>
      <c r="AE82" s="26">
        <f t="shared" si="8"/>
        <v>0</v>
      </c>
      <c r="AF82" s="26"/>
      <c r="AG82" s="28">
        <f t="shared" si="7"/>
        <v>0</v>
      </c>
      <c r="AL82" s="31"/>
      <c r="AM82" s="31"/>
    </row>
    <row r="83" spans="1:39" s="20" customFormat="1" ht="16.5" customHeight="1" x14ac:dyDescent="0.3">
      <c r="A83" s="21">
        <f>ROW(B83)-2</f>
        <v>81</v>
      </c>
      <c r="B83" s="22" t="s">
        <v>98</v>
      </c>
      <c r="C83" s="23"/>
      <c r="D83" s="23"/>
      <c r="E83" s="23"/>
      <c r="F83" s="23"/>
      <c r="G83" s="23">
        <v>1E-3</v>
      </c>
      <c r="H83" s="23"/>
      <c r="I83" s="23">
        <v>3</v>
      </c>
      <c r="J83" s="23"/>
      <c r="K83" s="23"/>
      <c r="L83" s="23"/>
      <c r="M83" s="23">
        <v>1E-3</v>
      </c>
      <c r="N83" s="23"/>
      <c r="O83" s="23"/>
      <c r="P83" s="23"/>
      <c r="Q83" s="23"/>
      <c r="R83" s="23">
        <v>1E-3</v>
      </c>
      <c r="S83" s="23"/>
      <c r="T83" s="23"/>
      <c r="U83" s="23"/>
      <c r="V83" s="24">
        <f>IF(X83=3,3,IF(X83=4,5,IF(X83=5,7,0)))</f>
        <v>0</v>
      </c>
      <c r="W83" s="25">
        <f>SUM(C83:V83)</f>
        <v>3.0029999999999997</v>
      </c>
      <c r="X83" s="26">
        <f>COUNTIF(AB83:AG83,"&gt;0")</f>
        <v>1</v>
      </c>
      <c r="Y83" s="27" t="str">
        <f>IF(Z83&gt;0,"Yes","")</f>
        <v/>
      </c>
      <c r="Z83" s="21">
        <f>COUNTIF(C83:V83,"M")</f>
        <v>0</v>
      </c>
      <c r="AA83" s="26">
        <f>W83+IF(AND(X83&gt;1,Z83&gt;0),1000,0)+IF(X83&gt;1,500,0)+Z83/1000000</f>
        <v>3.0029999999999997</v>
      </c>
      <c r="AB83" s="26">
        <f t="shared" si="8"/>
        <v>3.0019999999999998</v>
      </c>
      <c r="AC83" s="26">
        <f t="shared" si="8"/>
        <v>0</v>
      </c>
      <c r="AD83" s="26">
        <f t="shared" si="8"/>
        <v>0</v>
      </c>
      <c r="AE83" s="26">
        <f t="shared" si="8"/>
        <v>0</v>
      </c>
      <c r="AF83" s="26"/>
      <c r="AG83" s="28">
        <f t="shared" si="7"/>
        <v>0</v>
      </c>
      <c r="AL83" s="31"/>
      <c r="AM83" s="31"/>
    </row>
    <row r="84" spans="1:39" s="20" customFormat="1" ht="16.5" customHeight="1" x14ac:dyDescent="0.3">
      <c r="A84" s="21">
        <f>ROW(B84)-2</f>
        <v>82</v>
      </c>
      <c r="B84" s="22" t="s">
        <v>99</v>
      </c>
      <c r="C84" s="23"/>
      <c r="D84" s="23"/>
      <c r="E84" s="23"/>
      <c r="F84" s="23"/>
      <c r="G84" s="23"/>
      <c r="H84" s="23"/>
      <c r="I84" s="23"/>
      <c r="J84" s="23">
        <v>1</v>
      </c>
      <c r="K84" s="23">
        <v>2</v>
      </c>
      <c r="L84" s="23"/>
      <c r="M84" s="23"/>
      <c r="N84" s="23"/>
      <c r="O84" s="23"/>
      <c r="P84" s="23"/>
      <c r="Q84" s="23"/>
      <c r="R84" s="23"/>
      <c r="S84" s="23"/>
      <c r="T84" s="23">
        <v>1E-3</v>
      </c>
      <c r="U84" s="23">
        <v>1E-3</v>
      </c>
      <c r="V84" s="24">
        <f>IF(X84=3,3,IF(X84=4,5,IF(X84=5,7,0)))</f>
        <v>0</v>
      </c>
      <c r="W84" s="25">
        <f>SUM(C84:V84)</f>
        <v>3.0019999999999998</v>
      </c>
      <c r="X84" s="26">
        <f>COUNTIF(AB84:AG84,"&gt;0")</f>
        <v>1</v>
      </c>
      <c r="Y84" s="27" t="str">
        <f>IF(Z84&gt;0,"Yes","")</f>
        <v/>
      </c>
      <c r="Z84" s="21">
        <f>COUNTIF(C84:V84,"M")</f>
        <v>0</v>
      </c>
      <c r="AA84" s="26">
        <f>W84+IF(AND(X84&gt;1,Z84&gt;0),1000,0)+IF(X84&gt;1,500,0)+Z84/1000000</f>
        <v>3.0019999999999998</v>
      </c>
      <c r="AB84" s="26">
        <f t="shared" si="8"/>
        <v>0</v>
      </c>
      <c r="AC84" s="26">
        <f t="shared" si="8"/>
        <v>0</v>
      </c>
      <c r="AD84" s="26">
        <f t="shared" si="8"/>
        <v>0</v>
      </c>
      <c r="AE84" s="26">
        <f t="shared" si="8"/>
        <v>0</v>
      </c>
      <c r="AF84" s="26"/>
      <c r="AG84" s="28">
        <f t="shared" si="7"/>
        <v>3</v>
      </c>
      <c r="AL84" s="31"/>
      <c r="AM84" s="31"/>
    </row>
    <row r="85" spans="1:39" s="20" customFormat="1" ht="16.5" customHeight="1" x14ac:dyDescent="0.3">
      <c r="A85" s="21">
        <f>ROW(B85)-2</f>
        <v>83</v>
      </c>
      <c r="B85" s="22" t="s">
        <v>101</v>
      </c>
      <c r="C85" s="23"/>
      <c r="D85" s="23"/>
      <c r="E85" s="23"/>
      <c r="F85" s="23"/>
      <c r="G85" s="23"/>
      <c r="H85" s="23"/>
      <c r="I85" s="23"/>
      <c r="J85" s="23">
        <v>3</v>
      </c>
      <c r="K85" s="23">
        <v>1E-3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4">
        <f>IF(X85=3,3,IF(X85=4,5,IF(X85=5,7,0)))</f>
        <v>0</v>
      </c>
      <c r="W85" s="25">
        <f>SUM(C85:V85)</f>
        <v>3.0009999999999999</v>
      </c>
      <c r="X85" s="26">
        <f>COUNTIF(AB85:AG85,"&gt;0")</f>
        <v>1</v>
      </c>
      <c r="Y85" s="27" t="str">
        <f>IF(Z85&gt;0,"Yes","")</f>
        <v/>
      </c>
      <c r="Z85" s="21">
        <f>COUNTIF(C85:V85,"M")</f>
        <v>0</v>
      </c>
      <c r="AA85" s="26">
        <f>W85+IF(AND(X85&gt;1,Z85&gt;0),1000,0)+IF(X85&gt;1,500,0)+Z85/1000000</f>
        <v>3.0009999999999999</v>
      </c>
      <c r="AB85" s="26">
        <f t="shared" si="8"/>
        <v>0</v>
      </c>
      <c r="AC85" s="26">
        <f t="shared" si="8"/>
        <v>0</v>
      </c>
      <c r="AD85" s="26">
        <f t="shared" si="8"/>
        <v>0</v>
      </c>
      <c r="AE85" s="26">
        <f t="shared" si="8"/>
        <v>0</v>
      </c>
      <c r="AF85" s="26"/>
      <c r="AG85" s="28">
        <f t="shared" si="7"/>
        <v>3.0009999999999999</v>
      </c>
      <c r="AL85" s="31"/>
      <c r="AM85" s="31"/>
    </row>
    <row r="86" spans="1:39" s="20" customFormat="1" ht="16.5" customHeight="1" x14ac:dyDescent="0.3">
      <c r="A86" s="21">
        <f>ROW(B86)-2</f>
        <v>84</v>
      </c>
      <c r="B86" s="22" t="s">
        <v>100</v>
      </c>
      <c r="C86" s="23"/>
      <c r="D86" s="23">
        <v>1E-3</v>
      </c>
      <c r="E86" s="23"/>
      <c r="F86" s="23">
        <v>3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4">
        <f>IF(X86=3,3,IF(X86=4,5,IF(X86=5,7,0)))</f>
        <v>0</v>
      </c>
      <c r="W86" s="25">
        <f>SUM(C86:V86)</f>
        <v>3.0009999999999999</v>
      </c>
      <c r="X86" s="26">
        <f>COUNTIF(AB86:AG86,"&gt;0")</f>
        <v>1</v>
      </c>
      <c r="Y86" s="27" t="str">
        <f>IF(Z86&gt;0,"Yes","")</f>
        <v/>
      </c>
      <c r="Z86" s="21">
        <f>COUNTIF(C86:V86,"M")</f>
        <v>0</v>
      </c>
      <c r="AA86" s="26">
        <f>W86+IF(AND(X86&gt;1,Z86&gt;0),1000,0)+IF(X86&gt;1,500,0)+Z86/1000000</f>
        <v>3.0009999999999999</v>
      </c>
      <c r="AB86" s="26">
        <f t="shared" si="8"/>
        <v>0</v>
      </c>
      <c r="AC86" s="26">
        <f t="shared" si="8"/>
        <v>3.0009999999999999</v>
      </c>
      <c r="AD86" s="26">
        <f t="shared" si="8"/>
        <v>0</v>
      </c>
      <c r="AE86" s="26">
        <f t="shared" si="8"/>
        <v>0</v>
      </c>
      <c r="AF86" s="26"/>
      <c r="AG86" s="28">
        <f t="shared" si="7"/>
        <v>0</v>
      </c>
      <c r="AL86" s="31"/>
      <c r="AM86" s="31"/>
    </row>
    <row r="87" spans="1:39" s="20" customFormat="1" ht="16.5" customHeight="1" x14ac:dyDescent="0.3">
      <c r="A87" s="21">
        <f>ROW(B87)-2</f>
        <v>85</v>
      </c>
      <c r="B87" s="22" t="s">
        <v>102</v>
      </c>
      <c r="C87" s="23"/>
      <c r="D87" s="23" t="s">
        <v>16</v>
      </c>
      <c r="E87" s="23"/>
      <c r="F87" s="23"/>
      <c r="G87" s="23"/>
      <c r="H87" s="23" t="s">
        <v>16</v>
      </c>
      <c r="I87" s="23"/>
      <c r="J87" s="23"/>
      <c r="K87" s="23"/>
      <c r="L87" s="23"/>
      <c r="M87" s="23"/>
      <c r="N87" s="23">
        <v>3</v>
      </c>
      <c r="O87" s="23" t="s">
        <v>16</v>
      </c>
      <c r="P87" s="23"/>
      <c r="Q87" s="23"/>
      <c r="R87" s="23"/>
      <c r="S87" s="23"/>
      <c r="T87" s="23"/>
      <c r="U87" s="23"/>
      <c r="V87" s="24">
        <f>IF(X87=3,3,IF(X87=4,5,IF(X87=5,7,0)))</f>
        <v>0</v>
      </c>
      <c r="W87" s="25">
        <f>SUM(C87:V87)</f>
        <v>3</v>
      </c>
      <c r="X87" s="26">
        <f>COUNTIF(AB87:AG87,"&gt;0")</f>
        <v>1</v>
      </c>
      <c r="Y87" s="27" t="str">
        <f>IF(Z87&gt;0,"Yes","")</f>
        <v>Yes</v>
      </c>
      <c r="Z87" s="21">
        <f>COUNTIF(C87:V87,"M")</f>
        <v>3</v>
      </c>
      <c r="AA87" s="26">
        <f>W87+IF(AND(X87&gt;1,Z87&gt;0),1000,0)+IF(X87&gt;1,500,0)+Z87/1000000</f>
        <v>3.000003</v>
      </c>
      <c r="AB87" s="26">
        <f t="shared" si="8"/>
        <v>0</v>
      </c>
      <c r="AC87" s="26">
        <f t="shared" si="8"/>
        <v>0</v>
      </c>
      <c r="AD87" s="26">
        <f t="shared" si="8"/>
        <v>0</v>
      </c>
      <c r="AE87" s="26">
        <v>6</v>
      </c>
      <c r="AF87" s="26"/>
      <c r="AG87" s="28">
        <f t="shared" si="7"/>
        <v>0</v>
      </c>
      <c r="AL87" s="31"/>
      <c r="AM87" s="31"/>
    </row>
    <row r="88" spans="1:39" s="20" customFormat="1" ht="16.5" customHeight="1" x14ac:dyDescent="0.3">
      <c r="A88" s="21">
        <f>ROW(B88)-2</f>
        <v>86</v>
      </c>
      <c r="B88" s="22" t="s">
        <v>27</v>
      </c>
      <c r="C88" s="23"/>
      <c r="D88" s="23"/>
      <c r="E88" s="23"/>
      <c r="F88" s="23"/>
      <c r="G88" s="23"/>
      <c r="H88" s="23"/>
      <c r="I88" s="23"/>
      <c r="J88" s="23"/>
      <c r="K88" s="23">
        <v>3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4">
        <f>IF(X88=3,3,IF(X88=4,5,IF(X88=5,7,0)))</f>
        <v>0</v>
      </c>
      <c r="W88" s="25">
        <f>SUM(C88:V88)</f>
        <v>3</v>
      </c>
      <c r="X88" s="26">
        <f>COUNTIF(AB88:AG88,"&gt;0")</f>
        <v>1</v>
      </c>
      <c r="Y88" s="27" t="str">
        <f>IF(Z88&gt;0,"Yes","")</f>
        <v/>
      </c>
      <c r="Z88" s="21">
        <f>COUNTIF(C88:V88,"M")</f>
        <v>0</v>
      </c>
      <c r="AA88" s="26">
        <f>W88+IF(AND(X88&gt;1,Z88&gt;0),1000,0)+IF(X88&gt;1,500,0)+Z88/1000000</f>
        <v>3</v>
      </c>
      <c r="AB88" s="26">
        <f t="shared" si="8"/>
        <v>0</v>
      </c>
      <c r="AC88" s="26">
        <f t="shared" si="8"/>
        <v>0</v>
      </c>
      <c r="AD88" s="26">
        <f t="shared" si="8"/>
        <v>0</v>
      </c>
      <c r="AE88" s="26">
        <f t="shared" si="8"/>
        <v>0</v>
      </c>
      <c r="AF88" s="26"/>
      <c r="AG88" s="28">
        <f t="shared" si="7"/>
        <v>3</v>
      </c>
      <c r="AL88" s="31"/>
      <c r="AM88" s="31"/>
    </row>
    <row r="89" spans="1:39" s="20" customFormat="1" ht="16.5" customHeight="1" x14ac:dyDescent="0.3">
      <c r="A89" s="21">
        <f>ROW(B89)-2</f>
        <v>87</v>
      </c>
      <c r="B89" s="22" t="s">
        <v>103</v>
      </c>
      <c r="C89" s="23"/>
      <c r="D89" s="23"/>
      <c r="E89" s="23"/>
      <c r="F89" s="23"/>
      <c r="G89" s="23"/>
      <c r="H89" s="23"/>
      <c r="I89" s="23"/>
      <c r="J89" s="23">
        <v>1</v>
      </c>
      <c r="K89" s="23">
        <v>2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4">
        <f>IF(X89=3,3,IF(X89=4,5,IF(X89=5,7,0)))</f>
        <v>0</v>
      </c>
      <c r="W89" s="25">
        <f>SUM(C89:V89)</f>
        <v>3</v>
      </c>
      <c r="X89" s="26">
        <f>COUNTIF(AB89:AG89,"&gt;0")</f>
        <v>1</v>
      </c>
      <c r="Y89" s="27" t="str">
        <f>IF(Z89&gt;0,"Yes","")</f>
        <v/>
      </c>
      <c r="Z89" s="21">
        <f>COUNTIF(C89:V89,"M")</f>
        <v>0</v>
      </c>
      <c r="AA89" s="26">
        <f>W89+IF(AND(X89&gt;1,Z89&gt;0),1000,0)+IF(X89&gt;1,500,0)+Z89/1000000</f>
        <v>3</v>
      </c>
      <c r="AB89" s="26">
        <f t="shared" si="8"/>
        <v>0</v>
      </c>
      <c r="AC89" s="26">
        <f t="shared" si="8"/>
        <v>0</v>
      </c>
      <c r="AD89" s="26">
        <f t="shared" si="8"/>
        <v>0</v>
      </c>
      <c r="AE89" s="26">
        <f t="shared" si="8"/>
        <v>0</v>
      </c>
      <c r="AF89" s="26"/>
      <c r="AG89" s="28">
        <f t="shared" si="7"/>
        <v>3</v>
      </c>
      <c r="AL89" s="31"/>
      <c r="AM89" s="31"/>
    </row>
    <row r="90" spans="1:39" s="20" customFormat="1" ht="16.5" customHeight="1" x14ac:dyDescent="0.3">
      <c r="A90" s="21">
        <f>ROW(B90)-2</f>
        <v>88</v>
      </c>
      <c r="B90" s="22" t="s">
        <v>104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>
        <v>3</v>
      </c>
      <c r="T90" s="23"/>
      <c r="U90" s="23"/>
      <c r="V90" s="24">
        <f>IF(X90=3,3,IF(X90=4,5,IF(X90=5,7,0)))</f>
        <v>0</v>
      </c>
      <c r="W90" s="25">
        <f>SUM(C90:V90)</f>
        <v>3</v>
      </c>
      <c r="X90" s="26">
        <f>COUNTIF(AB90:AG90,"&gt;0")</f>
        <v>0</v>
      </c>
      <c r="Y90" s="27" t="str">
        <f>IF(Z90&gt;0,"Yes","")</f>
        <v/>
      </c>
      <c r="Z90" s="21">
        <f>COUNTIF(C90:V90,"M")</f>
        <v>0</v>
      </c>
      <c r="AA90" s="26">
        <f>W90+IF(AND(X90&gt;1,Z90&gt;0),1000,0)+IF(X90&gt;1,500,0)+Z90/1000000</f>
        <v>3</v>
      </c>
      <c r="AB90" s="26">
        <f t="shared" si="8"/>
        <v>0</v>
      </c>
      <c r="AC90" s="26">
        <f t="shared" si="8"/>
        <v>0</v>
      </c>
      <c r="AD90" s="26">
        <f t="shared" si="8"/>
        <v>0</v>
      </c>
      <c r="AE90" s="26">
        <f t="shared" si="8"/>
        <v>0</v>
      </c>
      <c r="AF90" s="26"/>
      <c r="AG90" s="28">
        <f t="shared" si="7"/>
        <v>0</v>
      </c>
      <c r="AL90" s="31"/>
      <c r="AM90" s="31"/>
    </row>
    <row r="91" spans="1:39" s="20" customFormat="1" ht="16.5" customHeight="1" x14ac:dyDescent="0.3">
      <c r="A91" s="21">
        <f>ROW(B91)-2</f>
        <v>89</v>
      </c>
      <c r="B91" s="22" t="s">
        <v>105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>
        <v>1</v>
      </c>
      <c r="U91" s="23">
        <v>2</v>
      </c>
      <c r="V91" s="24">
        <f>IF(X91=3,3,IF(X91=4,5,IF(X91=5,7,0)))</f>
        <v>0</v>
      </c>
      <c r="W91" s="25">
        <f>SUM(C91:V91)</f>
        <v>3</v>
      </c>
      <c r="X91" s="26">
        <f>COUNTIF(AB91:AG91,"&gt;0")</f>
        <v>0</v>
      </c>
      <c r="Y91" s="27" t="str">
        <f>IF(Z91&gt;0,"Yes","")</f>
        <v/>
      </c>
      <c r="Z91" s="21">
        <f>COUNTIF(C91:V91,"M")</f>
        <v>0</v>
      </c>
      <c r="AA91" s="26">
        <f>W91+IF(AND(X91&gt;1,Z91&gt;0),1000,0)+IF(X91&gt;1,500,0)+Z91/1000000</f>
        <v>3</v>
      </c>
      <c r="AB91" s="26">
        <f t="shared" si="8"/>
        <v>0</v>
      </c>
      <c r="AC91" s="26">
        <f t="shared" si="8"/>
        <v>0</v>
      </c>
      <c r="AD91" s="26">
        <f t="shared" si="8"/>
        <v>0</v>
      </c>
      <c r="AE91" s="26">
        <f t="shared" si="8"/>
        <v>0</v>
      </c>
      <c r="AF91" s="26"/>
      <c r="AG91" s="28">
        <f t="shared" si="7"/>
        <v>0</v>
      </c>
      <c r="AL91" s="31"/>
      <c r="AM91" s="31"/>
    </row>
    <row r="92" spans="1:39" s="20" customFormat="1" ht="16.5" customHeight="1" x14ac:dyDescent="0.3">
      <c r="A92" s="21">
        <f>ROW(B92)-2</f>
        <v>90</v>
      </c>
      <c r="B92" s="22" t="s">
        <v>106</v>
      </c>
      <c r="C92" s="23"/>
      <c r="D92" s="23"/>
      <c r="E92" s="23">
        <v>1E-3</v>
      </c>
      <c r="F92" s="23"/>
      <c r="G92" s="23">
        <v>2</v>
      </c>
      <c r="H92" s="23"/>
      <c r="I92" s="23"/>
      <c r="J92" s="23"/>
      <c r="K92" s="23"/>
      <c r="L92" s="23"/>
      <c r="M92" s="23">
        <v>1E-3</v>
      </c>
      <c r="N92" s="23"/>
      <c r="O92" s="23"/>
      <c r="P92" s="23"/>
      <c r="Q92" s="23"/>
      <c r="R92" s="23"/>
      <c r="S92" s="23"/>
      <c r="T92" s="23"/>
      <c r="U92" s="23"/>
      <c r="V92" s="24">
        <f>IF(X92=3,3,IF(X92=4,5,IF(X92=5,7,0)))</f>
        <v>0</v>
      </c>
      <c r="W92" s="25">
        <f>SUM(C92:V92)</f>
        <v>2.0019999999999998</v>
      </c>
      <c r="X92" s="26">
        <f>COUNTIF(AB92:AG92,"&gt;0")</f>
        <v>1</v>
      </c>
      <c r="Y92" s="27" t="str">
        <f>IF(Z92&gt;0,"Yes","")</f>
        <v/>
      </c>
      <c r="Z92" s="21">
        <f>COUNTIF(C92:V92,"M")</f>
        <v>0</v>
      </c>
      <c r="AA92" s="26">
        <f>W92+IF(AND(X92&gt;1,Z92&gt;0),1000,0)+IF(X92&gt;1,500,0)+Z92/1000000</f>
        <v>2.0019999999999998</v>
      </c>
      <c r="AB92" s="26">
        <f t="shared" si="8"/>
        <v>2.0019999999999998</v>
      </c>
      <c r="AC92" s="26">
        <f t="shared" si="8"/>
        <v>0</v>
      </c>
      <c r="AD92" s="26">
        <f t="shared" si="8"/>
        <v>0</v>
      </c>
      <c r="AE92" s="26">
        <f t="shared" si="8"/>
        <v>0</v>
      </c>
      <c r="AF92" s="26"/>
      <c r="AG92" s="28">
        <f t="shared" si="7"/>
        <v>0</v>
      </c>
      <c r="AL92" s="31"/>
      <c r="AM92" s="31"/>
    </row>
    <row r="93" spans="1:39" s="20" customFormat="1" ht="16.5" customHeight="1" x14ac:dyDescent="0.3">
      <c r="A93" s="21">
        <f>ROW(B93)-2</f>
        <v>91</v>
      </c>
      <c r="B93" s="22" t="s">
        <v>107</v>
      </c>
      <c r="C93" s="23">
        <v>1.0000000000000001E-5</v>
      </c>
      <c r="D93" s="23">
        <v>1E-4</v>
      </c>
      <c r="E93" s="23"/>
      <c r="F93" s="23"/>
      <c r="G93" s="23"/>
      <c r="H93" s="23"/>
      <c r="I93" s="23"/>
      <c r="J93" s="23"/>
      <c r="K93" s="23"/>
      <c r="L93" s="23">
        <v>2</v>
      </c>
      <c r="M93" s="23"/>
      <c r="N93" s="23"/>
      <c r="O93" s="23">
        <v>1E-3</v>
      </c>
      <c r="P93" s="23"/>
      <c r="Q93" s="23"/>
      <c r="R93" s="23"/>
      <c r="S93" s="23"/>
      <c r="T93" s="23"/>
      <c r="U93" s="23"/>
      <c r="V93" s="24">
        <f>IF(X93=3,3,IF(X93=4,5,IF(X93=5,7,0)))</f>
        <v>0</v>
      </c>
      <c r="W93" s="25">
        <f>SUM(C93:V93)</f>
        <v>2.0011099999999997</v>
      </c>
      <c r="X93" s="26">
        <f>COUNTIF(AB93:AG93,"&gt;0")</f>
        <v>1</v>
      </c>
      <c r="Y93" s="27" t="str">
        <f>IF(Z93&gt;0,"Yes","")</f>
        <v/>
      </c>
      <c r="Z93" s="21">
        <f>COUNTIF(C93:V93,"M")</f>
        <v>0</v>
      </c>
      <c r="AA93" s="26">
        <f>W93+IF(AND(X93&gt;1,Z93&gt;0),1000,0)+IF(X93&gt;1,500,0)+Z93/1000000</f>
        <v>2.0011099999999997</v>
      </c>
      <c r="AB93" s="26">
        <f t="shared" si="8"/>
        <v>0</v>
      </c>
      <c r="AC93" s="26">
        <f t="shared" si="8"/>
        <v>2.0011099999999997</v>
      </c>
      <c r="AD93" s="26">
        <f t="shared" si="8"/>
        <v>0</v>
      </c>
      <c r="AE93" s="26">
        <f t="shared" si="8"/>
        <v>0</v>
      </c>
      <c r="AF93" s="26"/>
      <c r="AG93" s="28">
        <f t="shared" si="7"/>
        <v>0</v>
      </c>
      <c r="AL93" s="31"/>
      <c r="AM93" s="31"/>
    </row>
    <row r="94" spans="1:39" s="20" customFormat="1" ht="16.5" customHeight="1" x14ac:dyDescent="0.3">
      <c r="A94" s="21">
        <f>ROW(B94)-2</f>
        <v>92</v>
      </c>
      <c r="B94" s="22" t="s">
        <v>108</v>
      </c>
      <c r="C94" s="23"/>
      <c r="D94" s="23"/>
      <c r="E94" s="23"/>
      <c r="F94" s="23"/>
      <c r="G94" s="23"/>
      <c r="H94" s="23"/>
      <c r="I94" s="23"/>
      <c r="J94" s="23">
        <v>1</v>
      </c>
      <c r="K94" s="23">
        <v>1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4">
        <f>IF(X94=3,3,IF(X94=4,5,IF(X94=5,7,0)))</f>
        <v>0</v>
      </c>
      <c r="W94" s="25">
        <f>SUM(C94:V94)</f>
        <v>2</v>
      </c>
      <c r="X94" s="26">
        <f>COUNTIF(AB94:AG94,"&gt;0")</f>
        <v>1</v>
      </c>
      <c r="Y94" s="27" t="str">
        <f>IF(Z94&gt;0,"Yes","")</f>
        <v/>
      </c>
      <c r="Z94" s="21">
        <f>COUNTIF(C94:V94,"M")</f>
        <v>0</v>
      </c>
      <c r="AA94" s="26">
        <f>W94+IF(AND(X94&gt;1,Z94&gt;0),1000,0)+IF(X94&gt;1,500,0)+Z94/1000000</f>
        <v>2</v>
      </c>
      <c r="AB94" s="26">
        <f t="shared" si="8"/>
        <v>0</v>
      </c>
      <c r="AC94" s="26">
        <f t="shared" si="8"/>
        <v>0</v>
      </c>
      <c r="AD94" s="26">
        <f t="shared" si="8"/>
        <v>0</v>
      </c>
      <c r="AE94" s="26">
        <f t="shared" si="8"/>
        <v>0</v>
      </c>
      <c r="AF94" s="26"/>
      <c r="AG94" s="28">
        <f t="shared" si="7"/>
        <v>2</v>
      </c>
      <c r="AL94" s="31"/>
      <c r="AM94" s="31"/>
    </row>
    <row r="95" spans="1:39" s="20" customFormat="1" ht="16.5" customHeight="1" x14ac:dyDescent="0.3">
      <c r="A95" s="21">
        <f>ROW(B95)-2</f>
        <v>93</v>
      </c>
      <c r="B95" s="22" t="s">
        <v>109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>
        <v>2</v>
      </c>
      <c r="O95" s="23"/>
      <c r="P95" s="23"/>
      <c r="Q95" s="23"/>
      <c r="R95" s="23"/>
      <c r="S95" s="23"/>
      <c r="T95" s="23"/>
      <c r="U95" s="23"/>
      <c r="V95" s="24">
        <f>IF(X95=3,3,IF(X95=4,5,IF(X95=5,7,0)))</f>
        <v>0</v>
      </c>
      <c r="W95" s="25">
        <f>SUM(C95:V95)</f>
        <v>2</v>
      </c>
      <c r="X95" s="26">
        <f>COUNTIF(AB95:AG95,"&gt;0")</f>
        <v>1</v>
      </c>
      <c r="Y95" s="27" t="str">
        <f>IF(Z95&gt;0,"Yes","")</f>
        <v/>
      </c>
      <c r="Z95" s="21">
        <f>COUNTIF(C95:V95,"M")</f>
        <v>0</v>
      </c>
      <c r="AA95" s="26">
        <f>W95+IF(AND(X95&gt;1,Z95&gt;0),1000,0)+IF(X95&gt;1,500,0)+Z95/1000000</f>
        <v>2</v>
      </c>
      <c r="AB95" s="26">
        <f t="shared" si="8"/>
        <v>0</v>
      </c>
      <c r="AC95" s="26">
        <f t="shared" si="8"/>
        <v>0</v>
      </c>
      <c r="AD95" s="26">
        <f t="shared" si="8"/>
        <v>0</v>
      </c>
      <c r="AE95" s="26">
        <f t="shared" si="8"/>
        <v>2</v>
      </c>
      <c r="AF95" s="26"/>
      <c r="AG95" s="28">
        <f t="shared" si="7"/>
        <v>0</v>
      </c>
      <c r="AL95" s="31"/>
      <c r="AM95" s="31"/>
    </row>
    <row r="96" spans="1:39" s="20" customFormat="1" ht="16.5" customHeight="1" x14ac:dyDescent="0.3">
      <c r="A96" s="21">
        <f>ROW(B96)-2</f>
        <v>94</v>
      </c>
      <c r="B96" s="22" t="s">
        <v>110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>
        <v>2</v>
      </c>
      <c r="O96" s="23"/>
      <c r="P96" s="23"/>
      <c r="Q96" s="23"/>
      <c r="R96" s="23"/>
      <c r="S96" s="23"/>
      <c r="T96" s="23"/>
      <c r="U96" s="23"/>
      <c r="V96" s="24">
        <f>IF(X96=3,3,IF(X96=4,5,IF(X96=5,7,0)))</f>
        <v>0</v>
      </c>
      <c r="W96" s="25">
        <f>SUM(C96:V96)</f>
        <v>2</v>
      </c>
      <c r="X96" s="26">
        <f>COUNTIF(AB96:AG96,"&gt;0")</f>
        <v>1</v>
      </c>
      <c r="Y96" s="27" t="str">
        <f>IF(Z96&gt;0,"Yes","")</f>
        <v/>
      </c>
      <c r="Z96" s="21">
        <f>COUNTIF(C96:V96,"M")</f>
        <v>0</v>
      </c>
      <c r="AA96" s="26">
        <f>W96+IF(AND(X96&gt;1,Z96&gt;0),1000,0)+IF(X96&gt;1,500,0)+Z96/1000000</f>
        <v>2</v>
      </c>
      <c r="AB96" s="26">
        <f t="shared" si="8"/>
        <v>0</v>
      </c>
      <c r="AC96" s="26">
        <f t="shared" si="8"/>
        <v>0</v>
      </c>
      <c r="AD96" s="26">
        <f t="shared" si="8"/>
        <v>0</v>
      </c>
      <c r="AE96" s="26">
        <f t="shared" si="8"/>
        <v>2</v>
      </c>
      <c r="AF96" s="26"/>
      <c r="AG96" s="28">
        <f t="shared" si="7"/>
        <v>0</v>
      </c>
      <c r="AL96" s="31"/>
      <c r="AM96" s="31"/>
    </row>
    <row r="97" spans="1:33" s="20" customFormat="1" ht="16.5" customHeight="1" x14ac:dyDescent="0.25">
      <c r="A97" s="21">
        <f>ROW(B97)-2</f>
        <v>95</v>
      </c>
      <c r="B97" s="22" t="s">
        <v>111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>
        <v>2</v>
      </c>
      <c r="T97" s="23"/>
      <c r="U97" s="23"/>
      <c r="V97" s="24">
        <f>IF(X97=3,3,IF(X97=4,5,IF(X97=5,7,0)))</f>
        <v>0</v>
      </c>
      <c r="W97" s="25">
        <f>SUM(C97:V97)</f>
        <v>2</v>
      </c>
      <c r="X97" s="26">
        <f>COUNTIF(AB97:AG97,"&gt;0")</f>
        <v>0</v>
      </c>
      <c r="Y97" s="27" t="str">
        <f>IF(Z97&gt;0,"Yes","")</f>
        <v/>
      </c>
      <c r="Z97" s="21">
        <f>COUNTIF(C97:V97,"M")</f>
        <v>0</v>
      </c>
      <c r="AA97" s="26">
        <f>W97+IF(AND(X97&gt;1,Z97&gt;0),1000,0)+IF(X97&gt;1,500,0)+Z97/1000000</f>
        <v>2</v>
      </c>
      <c r="AB97" s="26">
        <f t="shared" si="8"/>
        <v>0</v>
      </c>
      <c r="AC97" s="26">
        <f t="shared" si="8"/>
        <v>0</v>
      </c>
      <c r="AD97" s="26">
        <f t="shared" si="8"/>
        <v>0</v>
      </c>
      <c r="AE97" s="26">
        <f t="shared" si="8"/>
        <v>0</v>
      </c>
      <c r="AF97" s="26"/>
      <c r="AG97" s="28">
        <f t="shared" si="7"/>
        <v>0</v>
      </c>
    </row>
    <row r="98" spans="1:33" s="20" customFormat="1" ht="16.5" customHeight="1" x14ac:dyDescent="0.25">
      <c r="A98" s="21">
        <f>ROW(B98)-2</f>
        <v>96</v>
      </c>
      <c r="B98" s="22" t="s">
        <v>112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>
        <v>2</v>
      </c>
      <c r="T98" s="23"/>
      <c r="U98" s="23"/>
      <c r="V98" s="24">
        <f>IF(X98=3,3,IF(X98=4,5,IF(X98=5,7,0)))</f>
        <v>0</v>
      </c>
      <c r="W98" s="25">
        <f>SUM(C98:V98)</f>
        <v>2</v>
      </c>
      <c r="X98" s="26">
        <f>COUNTIF(AB98:AG98,"&gt;0")</f>
        <v>0</v>
      </c>
      <c r="Y98" s="27" t="str">
        <f>IF(Z98&gt;0,"Yes","")</f>
        <v/>
      </c>
      <c r="Z98" s="21">
        <f>COUNTIF(C98:V98,"M")</f>
        <v>0</v>
      </c>
      <c r="AA98" s="26">
        <f>W98+IF(AND(X98&gt;1,Z98&gt;0),1000,0)+IF(X98&gt;1,500,0)+Z98/1000000</f>
        <v>2</v>
      </c>
      <c r="AB98" s="26">
        <f t="shared" si="8"/>
        <v>0</v>
      </c>
      <c r="AC98" s="26">
        <f t="shared" si="8"/>
        <v>0</v>
      </c>
      <c r="AD98" s="26">
        <f t="shared" si="8"/>
        <v>0</v>
      </c>
      <c r="AE98" s="26">
        <f t="shared" si="8"/>
        <v>0</v>
      </c>
      <c r="AF98" s="26"/>
      <c r="AG98" s="28">
        <f t="shared" si="7"/>
        <v>0</v>
      </c>
    </row>
    <row r="99" spans="1:33" s="20" customFormat="1" ht="16.5" customHeight="1" x14ac:dyDescent="0.25">
      <c r="A99" s="21">
        <f>ROW(B99)-2</f>
        <v>97</v>
      </c>
      <c r="B99" s="22" t="s">
        <v>113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>
        <v>2</v>
      </c>
      <c r="V99" s="24">
        <f>IF(X99=3,3,IF(X99=4,5,IF(X99=5,7,0)))</f>
        <v>0</v>
      </c>
      <c r="W99" s="25">
        <f>SUM(C99:V99)</f>
        <v>2</v>
      </c>
      <c r="X99" s="26">
        <f>COUNTIF(AB99:AG99,"&gt;0")</f>
        <v>0</v>
      </c>
      <c r="Y99" s="27" t="str">
        <f>IF(Z99&gt;0,"Yes","")</f>
        <v/>
      </c>
      <c r="Z99" s="21">
        <f>COUNTIF(C99:V99,"M")</f>
        <v>0</v>
      </c>
      <c r="AA99" s="26">
        <f>W99+IF(AND(X99&gt;1,Z99&gt;0),1000,0)+IF(X99&gt;1,500,0)+Z99/1000000</f>
        <v>2</v>
      </c>
      <c r="AB99" s="26">
        <f t="shared" si="8"/>
        <v>0</v>
      </c>
      <c r="AC99" s="26">
        <f t="shared" si="8"/>
        <v>0</v>
      </c>
      <c r="AD99" s="26">
        <f t="shared" si="8"/>
        <v>0</v>
      </c>
      <c r="AE99" s="26">
        <f t="shared" si="8"/>
        <v>0</v>
      </c>
      <c r="AF99" s="26"/>
      <c r="AG99" s="28">
        <f t="shared" si="7"/>
        <v>0</v>
      </c>
    </row>
    <row r="100" spans="1:33" s="20" customFormat="1" ht="16.5" customHeight="1" x14ac:dyDescent="0.25">
      <c r="A100" s="21">
        <f>ROW(B100)-2</f>
        <v>98</v>
      </c>
      <c r="B100" s="22" t="s">
        <v>114</v>
      </c>
      <c r="C100" s="23"/>
      <c r="D100" s="23"/>
      <c r="E100" s="23"/>
      <c r="F100" s="23"/>
      <c r="G100" s="23"/>
      <c r="H100" s="23"/>
      <c r="I100" s="23"/>
      <c r="J100" s="23">
        <v>1</v>
      </c>
      <c r="K100" s="23">
        <v>1E-3</v>
      </c>
      <c r="L100" s="23"/>
      <c r="M100" s="23"/>
      <c r="N100" s="23"/>
      <c r="O100" s="23"/>
      <c r="P100" s="23">
        <v>1E-3</v>
      </c>
      <c r="Q100" s="23"/>
      <c r="R100" s="23"/>
      <c r="S100" s="23"/>
      <c r="T100" s="23">
        <v>1E-3</v>
      </c>
      <c r="U100" s="23">
        <v>1E-3</v>
      </c>
      <c r="V100" s="24">
        <f>IF(X100=3,3,IF(X100=4,5,IF(X100=5,7,0)))</f>
        <v>0</v>
      </c>
      <c r="W100" s="25">
        <f>SUM(C100:V100)</f>
        <v>1.0039999999999996</v>
      </c>
      <c r="X100" s="26">
        <f>COUNTIF(AB100:AG100,"&gt;0")</f>
        <v>1</v>
      </c>
      <c r="Y100" s="27" t="str">
        <f>IF(Z100&gt;0,"Yes","")</f>
        <v/>
      </c>
      <c r="Z100" s="21">
        <f>COUNTIF(C100:V100,"M")</f>
        <v>0</v>
      </c>
      <c r="AA100" s="26">
        <f>W100+IF(AND(X100&gt;1,Z100&gt;0),1000,0)+IF(X100&gt;1,500,0)+Z100/1000000</f>
        <v>1.0039999999999996</v>
      </c>
      <c r="AB100" s="26">
        <f t="shared" si="8"/>
        <v>0</v>
      </c>
      <c r="AC100" s="26">
        <f t="shared" si="8"/>
        <v>0</v>
      </c>
      <c r="AD100" s="26">
        <f t="shared" si="8"/>
        <v>0</v>
      </c>
      <c r="AE100" s="26">
        <f t="shared" si="8"/>
        <v>0</v>
      </c>
      <c r="AF100" s="26"/>
      <c r="AG100" s="28">
        <f t="shared" si="7"/>
        <v>1.0019999999999998</v>
      </c>
    </row>
    <row r="101" spans="1:33" s="20" customFormat="1" ht="16.5" customHeight="1" x14ac:dyDescent="0.25">
      <c r="A101" s="21">
        <f>ROW(B101)-2</f>
        <v>99</v>
      </c>
      <c r="B101" s="22" t="s">
        <v>115</v>
      </c>
      <c r="C101" s="23">
        <v>1E-4</v>
      </c>
      <c r="D101" s="23">
        <v>1E-4</v>
      </c>
      <c r="E101" s="23"/>
      <c r="F101" s="23">
        <v>1E-3</v>
      </c>
      <c r="G101" s="23"/>
      <c r="H101" s="23">
        <v>1</v>
      </c>
      <c r="I101" s="23"/>
      <c r="J101" s="23"/>
      <c r="K101" s="23"/>
      <c r="L101" s="23">
        <v>1E-3</v>
      </c>
      <c r="M101" s="23"/>
      <c r="N101" s="23"/>
      <c r="O101" s="23">
        <v>1E-3</v>
      </c>
      <c r="P101" s="23"/>
      <c r="Q101" s="23"/>
      <c r="R101" s="23"/>
      <c r="S101" s="23"/>
      <c r="T101" s="23"/>
      <c r="U101" s="23"/>
      <c r="V101" s="24">
        <f>IF(X101=3,3,IF(X101=4,5,IF(X101=5,7,0)))</f>
        <v>0</v>
      </c>
      <c r="W101" s="25">
        <f>SUM(C101:V101)</f>
        <v>1.0031999999999999</v>
      </c>
      <c r="X101" s="26">
        <f>COUNTIF(AB101:AG101,"&gt;0")</f>
        <v>1</v>
      </c>
      <c r="Y101" s="27" t="str">
        <f>IF(Z101&gt;0,"Yes","")</f>
        <v/>
      </c>
      <c r="Z101" s="21">
        <f>COUNTIF(C101:V101,"M")</f>
        <v>0</v>
      </c>
      <c r="AA101" s="26">
        <f>W101+IF(AND(X101&gt;1,Z101&gt;0),1000,0)+IF(X101&gt;1,500,0)+Z101/1000000</f>
        <v>1.0031999999999999</v>
      </c>
      <c r="AB101" s="26">
        <f t="shared" si="8"/>
        <v>0</v>
      </c>
      <c r="AC101" s="26">
        <f t="shared" si="8"/>
        <v>1.0031999999999999</v>
      </c>
      <c r="AD101" s="26">
        <f t="shared" si="8"/>
        <v>0</v>
      </c>
      <c r="AE101" s="26">
        <f t="shared" si="8"/>
        <v>0</v>
      </c>
      <c r="AF101" s="26"/>
      <c r="AG101" s="28">
        <f t="shared" si="7"/>
        <v>0</v>
      </c>
    </row>
    <row r="102" spans="1:33" s="20" customFormat="1" ht="16.5" customHeight="1" x14ac:dyDescent="0.25">
      <c r="A102" s="21">
        <f>ROW(B102)-2</f>
        <v>100</v>
      </c>
      <c r="B102" s="22" t="s">
        <v>116</v>
      </c>
      <c r="C102" s="23">
        <v>1</v>
      </c>
      <c r="D102" s="23"/>
      <c r="E102" s="23"/>
      <c r="F102" s="23">
        <v>1E-3</v>
      </c>
      <c r="G102" s="23"/>
      <c r="H102" s="23"/>
      <c r="I102" s="23"/>
      <c r="J102" s="23"/>
      <c r="K102" s="23"/>
      <c r="L102" s="23">
        <v>1E-3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4">
        <f>IF(X102=3,3,IF(X102=4,5,IF(X102=5,7,0)))</f>
        <v>0</v>
      </c>
      <c r="W102" s="25">
        <f>SUM(C102:V102)</f>
        <v>1.0019999999999998</v>
      </c>
      <c r="X102" s="26">
        <f>COUNTIF(AB102:AG102,"&gt;0")</f>
        <v>1</v>
      </c>
      <c r="Y102" s="27" t="str">
        <f>IF(Z102&gt;0,"Yes","")</f>
        <v/>
      </c>
      <c r="Z102" s="21">
        <f>COUNTIF(C102:V102,"M")</f>
        <v>0</v>
      </c>
      <c r="AA102" s="26">
        <f>W102+IF(AND(X102&gt;1,Z102&gt;0),1000,0)+IF(X102&gt;1,500,0)+Z102/1000000</f>
        <v>1.0019999999999998</v>
      </c>
      <c r="AB102" s="26">
        <f t="shared" si="8"/>
        <v>0</v>
      </c>
      <c r="AC102" s="26">
        <f t="shared" si="8"/>
        <v>1.0019999999999998</v>
      </c>
      <c r="AD102" s="26">
        <f t="shared" si="8"/>
        <v>0</v>
      </c>
      <c r="AE102" s="26">
        <f t="shared" si="8"/>
        <v>0</v>
      </c>
      <c r="AF102" s="26"/>
      <c r="AG102" s="28">
        <f t="shared" si="7"/>
        <v>0</v>
      </c>
    </row>
    <row r="103" spans="1:33" s="20" customFormat="1" ht="16.5" customHeight="1" x14ac:dyDescent="0.25">
      <c r="A103" s="21">
        <f>ROW(B103)-2</f>
        <v>101</v>
      </c>
      <c r="B103" s="22" t="s">
        <v>117</v>
      </c>
      <c r="C103" s="23"/>
      <c r="D103" s="23"/>
      <c r="E103" s="23"/>
      <c r="F103" s="23">
        <v>1E-3</v>
      </c>
      <c r="G103" s="23"/>
      <c r="H103" s="23">
        <v>1</v>
      </c>
      <c r="I103" s="23"/>
      <c r="J103" s="23"/>
      <c r="K103" s="23"/>
      <c r="L103" s="23">
        <v>1E-3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4">
        <f>IF(X103=3,3,IF(X103=4,5,IF(X103=5,7,0)))</f>
        <v>0</v>
      </c>
      <c r="W103" s="25">
        <f>SUM(C103:V103)</f>
        <v>1.0019999999999998</v>
      </c>
      <c r="X103" s="26">
        <f>COUNTIF(AB103:AG103,"&gt;0")</f>
        <v>1</v>
      </c>
      <c r="Y103" s="27" t="str">
        <f>IF(Z103&gt;0,"Yes","")</f>
        <v/>
      </c>
      <c r="Z103" s="21">
        <f>COUNTIF(C103:V103,"M")</f>
        <v>0</v>
      </c>
      <c r="AA103" s="26">
        <f>W103+IF(AND(X103&gt;1,Z103&gt;0),1000,0)+IF(X103&gt;1,500,0)+Z103/1000000</f>
        <v>1.0019999999999998</v>
      </c>
      <c r="AB103" s="26">
        <f t="shared" si="8"/>
        <v>0</v>
      </c>
      <c r="AC103" s="26">
        <f t="shared" si="8"/>
        <v>1.0019999999999998</v>
      </c>
      <c r="AD103" s="26">
        <f t="shared" si="8"/>
        <v>0</v>
      </c>
      <c r="AE103" s="26">
        <f t="shared" si="8"/>
        <v>0</v>
      </c>
      <c r="AF103" s="26"/>
      <c r="AG103" s="28">
        <f t="shared" si="7"/>
        <v>0</v>
      </c>
    </row>
    <row r="104" spans="1:33" s="20" customFormat="1" ht="16.5" customHeight="1" x14ac:dyDescent="0.25">
      <c r="A104" s="21">
        <f>ROW(B104)-2</f>
        <v>102</v>
      </c>
      <c r="B104" s="22" t="s">
        <v>118</v>
      </c>
      <c r="C104" s="23"/>
      <c r="D104" s="23"/>
      <c r="E104" s="23"/>
      <c r="F104" s="23"/>
      <c r="G104" s="23"/>
      <c r="H104" s="23"/>
      <c r="I104" s="23"/>
      <c r="J104" s="23">
        <v>1E-3</v>
      </c>
      <c r="K104" s="23">
        <v>1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>
        <f>IF(X104=3,3,IF(X104=4,5,IF(X104=5,7,0)))</f>
        <v>0</v>
      </c>
      <c r="W104" s="25">
        <f>SUM(C104:V104)</f>
        <v>1.0009999999999999</v>
      </c>
      <c r="X104" s="26">
        <f>COUNTIF(AB104:AG104,"&gt;0")</f>
        <v>1</v>
      </c>
      <c r="Y104" s="27" t="str">
        <f>IF(Z104&gt;0,"Yes","")</f>
        <v/>
      </c>
      <c r="Z104" s="21">
        <f>COUNTIF(C104:V104,"M")</f>
        <v>0</v>
      </c>
      <c r="AA104" s="26">
        <f>W104+IF(AND(X104&gt;1,Z104&gt;0),1000,0)+IF(X104&gt;1,500,0)+Z104/1000000</f>
        <v>1.0009999999999999</v>
      </c>
      <c r="AB104" s="26">
        <f t="shared" si="8"/>
        <v>0</v>
      </c>
      <c r="AC104" s="26">
        <f t="shared" si="8"/>
        <v>0</v>
      </c>
      <c r="AD104" s="26">
        <f t="shared" si="8"/>
        <v>0</v>
      </c>
      <c r="AE104" s="26">
        <f t="shared" si="8"/>
        <v>0</v>
      </c>
      <c r="AF104" s="26"/>
      <c r="AG104" s="28">
        <f t="shared" si="7"/>
        <v>1.0009999999999999</v>
      </c>
    </row>
    <row r="105" spans="1:33" s="20" customFormat="1" ht="16.5" customHeight="1" x14ac:dyDescent="0.25">
      <c r="A105" s="21">
        <f>ROW(B105)-2</f>
        <v>103</v>
      </c>
      <c r="B105" s="22" t="s">
        <v>119</v>
      </c>
      <c r="C105" s="23">
        <v>1E-4</v>
      </c>
      <c r="D105" s="23"/>
      <c r="E105" s="23"/>
      <c r="F105" s="23">
        <v>1</v>
      </c>
      <c r="G105" s="23"/>
      <c r="H105" s="23">
        <v>1E-4</v>
      </c>
      <c r="I105" s="23"/>
      <c r="J105" s="23"/>
      <c r="K105" s="23"/>
      <c r="L105" s="23" t="s">
        <v>16</v>
      </c>
      <c r="M105" s="23"/>
      <c r="N105" s="23"/>
      <c r="O105" s="23" t="s">
        <v>16</v>
      </c>
      <c r="P105" s="23"/>
      <c r="Q105" s="23"/>
      <c r="R105" s="23"/>
      <c r="S105" s="23"/>
      <c r="T105" s="23"/>
      <c r="U105" s="23"/>
      <c r="V105" s="24">
        <f>IF(X105=3,3,IF(X105=4,5,IF(X105=5,7,0)))</f>
        <v>0</v>
      </c>
      <c r="W105" s="25">
        <f>SUM(C105:V105)</f>
        <v>1.0002</v>
      </c>
      <c r="X105" s="26">
        <f>COUNTIF(AB105:AG105,"&gt;0")</f>
        <v>1</v>
      </c>
      <c r="Y105" s="27" t="str">
        <f>IF(Z105&gt;0,"Yes","")</f>
        <v>Yes</v>
      </c>
      <c r="Z105" s="21">
        <f>COUNTIF(C105:V105,"M")</f>
        <v>2</v>
      </c>
      <c r="AA105" s="26">
        <f>W105+IF(AND(X105&gt;1,Z105&gt;0),1000,0)+IF(X105&gt;1,500,0)+Z105/1000000</f>
        <v>1.000202</v>
      </c>
      <c r="AB105" s="26">
        <f t="shared" si="8"/>
        <v>0</v>
      </c>
      <c r="AC105" s="26">
        <f t="shared" si="8"/>
        <v>1.0002</v>
      </c>
      <c r="AD105" s="26">
        <f t="shared" si="8"/>
        <v>0</v>
      </c>
      <c r="AE105" s="26">
        <f t="shared" si="8"/>
        <v>0</v>
      </c>
      <c r="AF105" s="26"/>
      <c r="AG105" s="28">
        <f t="shared" si="7"/>
        <v>0</v>
      </c>
    </row>
    <row r="106" spans="1:33" s="20" customFormat="1" ht="16.5" customHeight="1" x14ac:dyDescent="0.25">
      <c r="A106" s="21">
        <f>ROW(B106)-2</f>
        <v>104</v>
      </c>
      <c r="B106" s="22" t="s">
        <v>120</v>
      </c>
      <c r="C106" s="23"/>
      <c r="D106" s="23">
        <v>1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>
        <f>IF(X106=3,3,IF(X106=4,5,IF(X106=5,7,0)))</f>
        <v>0</v>
      </c>
      <c r="W106" s="25">
        <f>SUM(C106:V106)</f>
        <v>1</v>
      </c>
      <c r="X106" s="26">
        <f>COUNTIF(AB106:AG106,"&gt;0")</f>
        <v>1</v>
      </c>
      <c r="Y106" s="27" t="str">
        <f>IF(Z106&gt;0,"Yes","")</f>
        <v/>
      </c>
      <c r="Z106" s="21">
        <f>COUNTIF(C106:V106,"M")</f>
        <v>0</v>
      </c>
      <c r="AA106" s="26">
        <f>W106+IF(AND(X106&gt;1,Z106&gt;0),1000,0)+IF(X106&gt;1,500,0)+Z106/1000000</f>
        <v>1</v>
      </c>
      <c r="AB106" s="26">
        <f t="shared" si="8"/>
        <v>0</v>
      </c>
      <c r="AC106" s="26">
        <f t="shared" si="8"/>
        <v>1</v>
      </c>
      <c r="AD106" s="26">
        <f t="shared" si="8"/>
        <v>0</v>
      </c>
      <c r="AE106" s="26">
        <f t="shared" si="8"/>
        <v>0</v>
      </c>
      <c r="AF106" s="26"/>
      <c r="AG106" s="28">
        <f t="shared" si="7"/>
        <v>0</v>
      </c>
    </row>
    <row r="107" spans="1:33" s="20" customFormat="1" ht="16.5" customHeight="1" x14ac:dyDescent="0.25">
      <c r="A107" s="21">
        <f>ROW(B107)-2</f>
        <v>105</v>
      </c>
      <c r="B107" s="22" t="s">
        <v>121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>
        <v>1</v>
      </c>
      <c r="R107" s="23"/>
      <c r="S107" s="23"/>
      <c r="T107" s="23"/>
      <c r="U107" s="23"/>
      <c r="V107" s="24">
        <f>IF(X107=3,3,IF(X107=4,5,IF(X107=5,7,0)))</f>
        <v>0</v>
      </c>
      <c r="W107" s="25">
        <f>SUM(C107:V107)</f>
        <v>1</v>
      </c>
      <c r="X107" s="26">
        <f>COUNTIF(AB107:AG107,"&gt;0")</f>
        <v>1</v>
      </c>
      <c r="Y107" s="27" t="str">
        <f>IF(Z107&gt;0,"Yes","")</f>
        <v/>
      </c>
      <c r="Z107" s="21">
        <f>COUNTIF(C107:V107,"M")</f>
        <v>0</v>
      </c>
      <c r="AA107" s="26">
        <f>W107+IF(AND(X107&gt;1,Z107&gt;0),1000,0)+IF(X107&gt;1,500,0)+Z107/1000000</f>
        <v>1</v>
      </c>
      <c r="AB107" s="26">
        <f t="shared" si="8"/>
        <v>0</v>
      </c>
      <c r="AC107" s="26">
        <f t="shared" si="8"/>
        <v>0</v>
      </c>
      <c r="AD107" s="26">
        <f t="shared" si="8"/>
        <v>0</v>
      </c>
      <c r="AE107" s="26">
        <f t="shared" si="8"/>
        <v>0</v>
      </c>
      <c r="AF107" s="26"/>
      <c r="AG107" s="28">
        <f t="shared" si="7"/>
        <v>1</v>
      </c>
    </row>
    <row r="108" spans="1:33" s="20" customFormat="1" ht="16.5" customHeight="1" x14ac:dyDescent="0.25">
      <c r="A108" s="21">
        <f>ROW(B108)-2</f>
        <v>106</v>
      </c>
      <c r="B108" s="22" t="s">
        <v>122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>
        <v>1</v>
      </c>
      <c r="S108" s="23"/>
      <c r="T108" s="23"/>
      <c r="U108" s="23"/>
      <c r="V108" s="24">
        <f>IF(X108=3,3,IF(X108=4,5,IF(X108=5,7,0)))</f>
        <v>0</v>
      </c>
      <c r="W108" s="25">
        <f>SUM(C108:V108)</f>
        <v>1</v>
      </c>
      <c r="X108" s="26">
        <f>COUNTIF(AB108:AG108,"&gt;0")</f>
        <v>0</v>
      </c>
      <c r="Y108" s="27" t="str">
        <f>IF(Z108&gt;0,"Yes","")</f>
        <v/>
      </c>
      <c r="Z108" s="21">
        <f>COUNTIF(C108:V108,"M")</f>
        <v>0</v>
      </c>
      <c r="AA108" s="26">
        <f>W108+IF(AND(X108&gt;1,Z108&gt;0),1000,0)+IF(X108&gt;1,500,0)+Z108/1000000</f>
        <v>1</v>
      </c>
      <c r="AB108" s="26">
        <f t="shared" si="8"/>
        <v>0</v>
      </c>
      <c r="AC108" s="26">
        <f t="shared" si="8"/>
        <v>0</v>
      </c>
      <c r="AD108" s="26">
        <f t="shared" si="8"/>
        <v>0</v>
      </c>
      <c r="AE108" s="26">
        <f t="shared" si="8"/>
        <v>0</v>
      </c>
      <c r="AF108" s="26"/>
      <c r="AG108" s="28">
        <f t="shared" si="7"/>
        <v>0</v>
      </c>
    </row>
    <row r="109" spans="1:33" s="20" customFormat="1" ht="16.5" customHeight="1" x14ac:dyDescent="0.25">
      <c r="A109" s="21">
        <f>ROW(B109)-2</f>
        <v>107</v>
      </c>
      <c r="B109" s="22" t="s">
        <v>123</v>
      </c>
      <c r="C109" s="23"/>
      <c r="D109" s="23"/>
      <c r="E109" s="23"/>
      <c r="F109" s="23"/>
      <c r="G109" s="23"/>
      <c r="H109" s="23"/>
      <c r="I109" s="23"/>
      <c r="J109" s="23">
        <v>1E-3</v>
      </c>
      <c r="K109" s="23">
        <v>1E-3</v>
      </c>
      <c r="L109" s="23"/>
      <c r="M109" s="23"/>
      <c r="N109" s="23"/>
      <c r="O109" s="23"/>
      <c r="P109" s="23">
        <v>1E-3</v>
      </c>
      <c r="Q109" s="23">
        <v>1E-3</v>
      </c>
      <c r="R109" s="23"/>
      <c r="S109" s="23"/>
      <c r="T109" s="23">
        <v>1E-3</v>
      </c>
      <c r="U109" s="23">
        <v>1E-3</v>
      </c>
      <c r="V109" s="24">
        <f>IF(X109=3,3,IF(X109=4,5,IF(X109=5,7,0)))</f>
        <v>0</v>
      </c>
      <c r="W109" s="25">
        <f>SUM(C109:V109)</f>
        <v>6.0000000000000001E-3</v>
      </c>
      <c r="X109" s="26">
        <f>COUNTIF(AB109:AG109,"&gt;0")</f>
        <v>1</v>
      </c>
      <c r="Y109" s="27" t="str">
        <f>IF(Z109&gt;0,"Yes","")</f>
        <v/>
      </c>
      <c r="Z109" s="21">
        <f>COUNTIF(C109:V109,"M")</f>
        <v>0</v>
      </c>
      <c r="AA109" s="26">
        <f>W109+IF(AND(X109&gt;1,Z109&gt;0),1000,0)+IF(X109&gt;1,500,0)+Z109/1000000</f>
        <v>6.0000000000000001E-3</v>
      </c>
      <c r="AB109" s="26">
        <f t="shared" si="8"/>
        <v>0</v>
      </c>
      <c r="AC109" s="26">
        <f t="shared" si="8"/>
        <v>0</v>
      </c>
      <c r="AD109" s="26">
        <f t="shared" si="8"/>
        <v>0</v>
      </c>
      <c r="AE109" s="26">
        <f t="shared" si="8"/>
        <v>0</v>
      </c>
      <c r="AF109" s="26"/>
      <c r="AG109" s="28">
        <f t="shared" si="7"/>
        <v>4.0000000000000001E-3</v>
      </c>
    </row>
    <row r="110" spans="1:33" s="20" customFormat="1" ht="16.5" customHeight="1" x14ac:dyDescent="0.25">
      <c r="A110" s="21">
        <f>ROW(B110)-2</f>
        <v>108</v>
      </c>
      <c r="B110" s="22" t="s">
        <v>124</v>
      </c>
      <c r="C110" s="23"/>
      <c r="D110" s="23"/>
      <c r="E110" s="23"/>
      <c r="F110" s="23"/>
      <c r="G110" s="23"/>
      <c r="H110" s="23"/>
      <c r="I110" s="23"/>
      <c r="J110" s="23">
        <v>1E-3</v>
      </c>
      <c r="K110" s="23">
        <v>1E-3</v>
      </c>
      <c r="L110" s="23"/>
      <c r="M110" s="23"/>
      <c r="N110" s="23"/>
      <c r="O110" s="23"/>
      <c r="P110" s="23">
        <v>1E-3</v>
      </c>
      <c r="Q110" s="23">
        <v>1E-3</v>
      </c>
      <c r="R110" s="23"/>
      <c r="S110" s="23"/>
      <c r="T110" s="23"/>
      <c r="U110" s="23"/>
      <c r="V110" s="24">
        <f>IF(X110=3,3,IF(X110=4,5,IF(X110=5,7,0)))</f>
        <v>0</v>
      </c>
      <c r="W110" s="25">
        <f>SUM(C110:V110)</f>
        <v>4.0000000000000001E-3</v>
      </c>
      <c r="X110" s="26">
        <f>COUNTIF(AB110:AG110,"&gt;0")</f>
        <v>1</v>
      </c>
      <c r="Y110" s="27" t="str">
        <f>IF(Z110&gt;0,"Yes","")</f>
        <v/>
      </c>
      <c r="Z110" s="21">
        <f>COUNTIF(C110:V110,"M")</f>
        <v>0</v>
      </c>
      <c r="AA110" s="26">
        <f>W110+IF(AND(X110&gt;1,Z110&gt;0),1000,0)+IF(X110&gt;1,500,0)+Z110/1000000</f>
        <v>4.0000000000000001E-3</v>
      </c>
      <c r="AB110" s="26">
        <f t="shared" si="8"/>
        <v>0</v>
      </c>
      <c r="AC110" s="26">
        <f t="shared" si="8"/>
        <v>0</v>
      </c>
      <c r="AD110" s="26">
        <f t="shared" si="8"/>
        <v>0</v>
      </c>
      <c r="AE110" s="26">
        <f t="shared" si="8"/>
        <v>0</v>
      </c>
      <c r="AF110" s="26"/>
      <c r="AG110" s="28">
        <f t="shared" si="7"/>
        <v>4.0000000000000001E-3</v>
      </c>
    </row>
    <row r="111" spans="1:33" s="20" customFormat="1" ht="16.5" customHeight="1" x14ac:dyDescent="0.25">
      <c r="A111" s="21">
        <f>ROW(B111)-2</f>
        <v>109</v>
      </c>
      <c r="B111" s="22" t="s">
        <v>125</v>
      </c>
      <c r="C111" s="23"/>
      <c r="D111" s="23"/>
      <c r="E111" s="23"/>
      <c r="F111" s="23"/>
      <c r="G111" s="23"/>
      <c r="H111" s="23"/>
      <c r="I111" s="23"/>
      <c r="J111" s="23">
        <v>1E-3</v>
      </c>
      <c r="K111" s="23">
        <v>1E-3</v>
      </c>
      <c r="L111" s="23"/>
      <c r="M111" s="23"/>
      <c r="N111" s="23"/>
      <c r="O111" s="23"/>
      <c r="P111" s="23">
        <v>1E-3</v>
      </c>
      <c r="Q111" s="23">
        <v>1E-3</v>
      </c>
      <c r="R111" s="23"/>
      <c r="S111" s="23"/>
      <c r="T111" s="23"/>
      <c r="U111" s="23"/>
      <c r="V111" s="24">
        <f>IF(X111=3,3,IF(X111=4,5,IF(X111=5,7,0)))</f>
        <v>0</v>
      </c>
      <c r="W111" s="25">
        <f>SUM(C111:V111)</f>
        <v>4.0000000000000001E-3</v>
      </c>
      <c r="X111" s="26">
        <f>COUNTIF(AB111:AG111,"&gt;0")</f>
        <v>1</v>
      </c>
      <c r="Y111" s="27" t="str">
        <f>IF(Z111&gt;0,"Yes","")</f>
        <v/>
      </c>
      <c r="Z111" s="21">
        <f>COUNTIF(C111:V111,"M")</f>
        <v>0</v>
      </c>
      <c r="AA111" s="26">
        <f>W111+IF(AND(X111&gt;1,Z111&gt;0),1000,0)+IF(X111&gt;1,500,0)+Z111/1000000</f>
        <v>4.0000000000000001E-3</v>
      </c>
      <c r="AB111" s="26">
        <f t="shared" si="8"/>
        <v>0</v>
      </c>
      <c r="AC111" s="26">
        <f t="shared" si="8"/>
        <v>0</v>
      </c>
      <c r="AD111" s="26">
        <f t="shared" si="8"/>
        <v>0</v>
      </c>
      <c r="AE111" s="26">
        <f t="shared" si="8"/>
        <v>0</v>
      </c>
      <c r="AF111" s="26"/>
      <c r="AG111" s="28">
        <f t="shared" si="7"/>
        <v>4.0000000000000001E-3</v>
      </c>
    </row>
    <row r="112" spans="1:33" s="20" customFormat="1" ht="16.5" customHeight="1" x14ac:dyDescent="0.25">
      <c r="A112" s="21">
        <f>ROW(B112)-2</f>
        <v>110</v>
      </c>
      <c r="B112" s="22" t="s">
        <v>126</v>
      </c>
      <c r="C112" s="23"/>
      <c r="D112" s="23"/>
      <c r="E112" s="23"/>
      <c r="F112" s="23"/>
      <c r="G112" s="23"/>
      <c r="H112" s="23"/>
      <c r="I112" s="23"/>
      <c r="J112" s="23">
        <v>1E-3</v>
      </c>
      <c r="K112" s="23">
        <v>1E-3</v>
      </c>
      <c r="L112" s="23"/>
      <c r="M112" s="23"/>
      <c r="N112" s="23"/>
      <c r="O112" s="23"/>
      <c r="P112" s="23"/>
      <c r="Q112" s="23">
        <v>1E-3</v>
      </c>
      <c r="R112" s="23"/>
      <c r="S112" s="23"/>
      <c r="T112" s="23">
        <v>1E-3</v>
      </c>
      <c r="U112" s="23"/>
      <c r="V112" s="24">
        <f>IF(X112=3,3,IF(X112=4,5,IF(X112=5,7,0)))</f>
        <v>0</v>
      </c>
      <c r="W112" s="25">
        <f>SUM(C112:V112)</f>
        <v>4.0000000000000001E-3</v>
      </c>
      <c r="X112" s="26">
        <f>COUNTIF(AB112:AG112,"&gt;0")</f>
        <v>1</v>
      </c>
      <c r="Y112" s="27" t="str">
        <f>IF(Z112&gt;0,"Yes","")</f>
        <v/>
      </c>
      <c r="Z112" s="21">
        <f>COUNTIF(C112:V112,"M")</f>
        <v>0</v>
      </c>
      <c r="AA112" s="26">
        <f>W112+IF(AND(X112&gt;1,Z112&gt;0),1000,0)+IF(X112&gt;1,500,0)+Z112/1000000</f>
        <v>4.0000000000000001E-3</v>
      </c>
      <c r="AB112" s="26">
        <f t="shared" si="8"/>
        <v>0</v>
      </c>
      <c r="AC112" s="26">
        <f t="shared" si="8"/>
        <v>0</v>
      </c>
      <c r="AD112" s="26">
        <f t="shared" si="8"/>
        <v>0</v>
      </c>
      <c r="AE112" s="26">
        <f t="shared" si="8"/>
        <v>0</v>
      </c>
      <c r="AF112" s="26"/>
      <c r="AG112" s="28">
        <f t="shared" si="7"/>
        <v>3.0000000000000001E-3</v>
      </c>
    </row>
    <row r="113" spans="1:33" s="20" customFormat="1" ht="16.5" customHeight="1" x14ac:dyDescent="0.25">
      <c r="A113" s="21">
        <f>ROW(B113)-2</f>
        <v>111</v>
      </c>
      <c r="B113" s="22" t="s">
        <v>127</v>
      </c>
      <c r="C113" s="23"/>
      <c r="D113" s="23">
        <v>1E-4</v>
      </c>
      <c r="E113" s="23"/>
      <c r="F113" s="23">
        <v>1E-3</v>
      </c>
      <c r="G113" s="23"/>
      <c r="H113" s="23" t="s">
        <v>16</v>
      </c>
      <c r="I113" s="23"/>
      <c r="J113" s="23"/>
      <c r="K113" s="23"/>
      <c r="L113" s="23">
        <v>1E-3</v>
      </c>
      <c r="M113" s="23"/>
      <c r="N113" s="23"/>
      <c r="O113" s="23">
        <v>1E-3</v>
      </c>
      <c r="P113" s="23"/>
      <c r="Q113" s="23"/>
      <c r="R113" s="23"/>
      <c r="S113" s="23"/>
      <c r="T113" s="23"/>
      <c r="U113" s="23"/>
      <c r="V113" s="24">
        <f>IF(X113=3,3,IF(X113=4,5,IF(X113=5,7,0)))</f>
        <v>0</v>
      </c>
      <c r="W113" s="25">
        <f>SUM(C113:V113)</f>
        <v>3.1000000000000003E-3</v>
      </c>
      <c r="X113" s="26">
        <f>COUNTIF(AB113:AG113,"&gt;0")</f>
        <v>1</v>
      </c>
      <c r="Y113" s="27" t="str">
        <f>IF(Z113&gt;0,"Yes","")</f>
        <v>Yes</v>
      </c>
      <c r="Z113" s="21">
        <f>COUNTIF(C113:V113,"M")</f>
        <v>1</v>
      </c>
      <c r="AA113" s="26">
        <f>W113+IF(AND(X113&gt;1,Z113&gt;0),1000,0)+IF(X113&gt;1,500,0)+Z113/1000000</f>
        <v>3.1010000000000005E-3</v>
      </c>
      <c r="AB113" s="26">
        <f t="shared" si="8"/>
        <v>0</v>
      </c>
      <c r="AC113" s="26">
        <f t="shared" si="8"/>
        <v>3.1000000000000003E-3</v>
      </c>
      <c r="AD113" s="26">
        <f t="shared" si="8"/>
        <v>0</v>
      </c>
      <c r="AE113" s="26">
        <f t="shared" si="8"/>
        <v>0</v>
      </c>
      <c r="AF113" s="26"/>
      <c r="AG113" s="28">
        <f t="shared" si="7"/>
        <v>0</v>
      </c>
    </row>
    <row r="114" spans="1:33" s="20" customFormat="1" ht="16.5" customHeight="1" x14ac:dyDescent="0.25">
      <c r="A114" s="21">
        <f>ROW(B114)-2</f>
        <v>112</v>
      </c>
      <c r="B114" s="22" t="s">
        <v>128</v>
      </c>
      <c r="C114" s="23"/>
      <c r="D114" s="23"/>
      <c r="E114" s="23"/>
      <c r="F114" s="23"/>
      <c r="G114" s="23"/>
      <c r="H114" s="23"/>
      <c r="I114" s="23"/>
      <c r="J114" s="23">
        <v>1E-3</v>
      </c>
      <c r="K114" s="23">
        <v>1E-3</v>
      </c>
      <c r="L114" s="23"/>
      <c r="M114" s="23"/>
      <c r="N114" s="23"/>
      <c r="O114" s="23"/>
      <c r="P114" s="23"/>
      <c r="Q114" s="23">
        <v>1E-3</v>
      </c>
      <c r="R114" s="23"/>
      <c r="S114" s="23"/>
      <c r="T114" s="23"/>
      <c r="U114" s="23"/>
      <c r="V114" s="24">
        <f>IF(X114=3,3,IF(X114=4,5,IF(X114=5,7,0)))</f>
        <v>0</v>
      </c>
      <c r="W114" s="25">
        <f>SUM(C114:V114)</f>
        <v>3.0000000000000001E-3</v>
      </c>
      <c r="X114" s="26">
        <f>COUNTIF(AB114:AG114,"&gt;0")</f>
        <v>1</v>
      </c>
      <c r="Y114" s="27" t="str">
        <f>IF(Z114&gt;0,"Yes","")</f>
        <v/>
      </c>
      <c r="Z114" s="21">
        <f>COUNTIF(C114:V114,"M")</f>
        <v>0</v>
      </c>
      <c r="AA114" s="26">
        <f>W114+IF(AND(X114&gt;1,Z114&gt;0),1000,0)+IF(X114&gt;1,500,0)+Z114/1000000</f>
        <v>3.0000000000000001E-3</v>
      </c>
      <c r="AB114" s="26">
        <f t="shared" si="8"/>
        <v>0</v>
      </c>
      <c r="AC114" s="26">
        <f t="shared" si="8"/>
        <v>0</v>
      </c>
      <c r="AD114" s="26">
        <f t="shared" si="8"/>
        <v>0</v>
      </c>
      <c r="AE114" s="26">
        <f t="shared" si="8"/>
        <v>0</v>
      </c>
      <c r="AF114" s="26"/>
      <c r="AG114" s="28">
        <f t="shared" si="7"/>
        <v>3.0000000000000001E-3</v>
      </c>
    </row>
    <row r="115" spans="1:33" s="20" customFormat="1" ht="16.5" customHeight="1" x14ac:dyDescent="0.25">
      <c r="A115" s="21">
        <f>ROW(B115)-2</f>
        <v>113</v>
      </c>
      <c r="B115" s="22" t="s">
        <v>129</v>
      </c>
      <c r="C115" s="23"/>
      <c r="D115" s="23"/>
      <c r="E115" s="23"/>
      <c r="F115" s="23"/>
      <c r="G115" s="23"/>
      <c r="H115" s="23"/>
      <c r="I115" s="23"/>
      <c r="J115" s="23">
        <v>1E-3</v>
      </c>
      <c r="K115" s="23"/>
      <c r="L115" s="23"/>
      <c r="M115" s="23"/>
      <c r="N115" s="23"/>
      <c r="O115" s="23"/>
      <c r="P115" s="23">
        <v>1E-3</v>
      </c>
      <c r="Q115" s="23"/>
      <c r="R115" s="23"/>
      <c r="S115" s="23"/>
      <c r="T115" s="23">
        <v>1E-3</v>
      </c>
      <c r="U115" s="23"/>
      <c r="V115" s="24">
        <f>IF(X115=3,3,IF(X115=4,5,IF(X115=5,7,0)))</f>
        <v>0</v>
      </c>
      <c r="W115" s="25">
        <f>SUM(C115:V115)</f>
        <v>3.0000000000000001E-3</v>
      </c>
      <c r="X115" s="26">
        <f>COUNTIF(AB115:AG115,"&gt;0")</f>
        <v>1</v>
      </c>
      <c r="Y115" s="27" t="str">
        <f>IF(Z115&gt;0,"Yes","")</f>
        <v/>
      </c>
      <c r="Z115" s="21">
        <f>COUNTIF(C115:V115,"M")</f>
        <v>0</v>
      </c>
      <c r="AA115" s="26">
        <f>W115+IF(AND(X115&gt;1,Z115&gt;0),1000,0)+IF(X115&gt;1,500,0)+Z115/1000000</f>
        <v>3.0000000000000001E-3</v>
      </c>
      <c r="AB115" s="26">
        <f t="shared" si="8"/>
        <v>0</v>
      </c>
      <c r="AC115" s="26">
        <f t="shared" si="8"/>
        <v>0</v>
      </c>
      <c r="AD115" s="26">
        <f t="shared" si="8"/>
        <v>0</v>
      </c>
      <c r="AE115" s="26">
        <f t="shared" si="8"/>
        <v>0</v>
      </c>
      <c r="AF115" s="26"/>
      <c r="AG115" s="28">
        <f t="shared" si="7"/>
        <v>2E-3</v>
      </c>
    </row>
    <row r="116" spans="1:33" s="20" customFormat="1" ht="16.5" customHeight="1" x14ac:dyDescent="0.25">
      <c r="A116" s="21">
        <f>ROW(B116)-2</f>
        <v>114</v>
      </c>
      <c r="B116" s="22" t="s">
        <v>130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>
        <v>1E-3</v>
      </c>
      <c r="Q116" s="23">
        <v>1E-3</v>
      </c>
      <c r="R116" s="23"/>
      <c r="S116" s="23"/>
      <c r="T116" s="23">
        <v>1E-3</v>
      </c>
      <c r="U116" s="23"/>
      <c r="V116" s="24">
        <f>IF(X116=3,3,IF(X116=4,5,IF(X116=5,7,0)))</f>
        <v>0</v>
      </c>
      <c r="W116" s="25">
        <f>SUM(C116:V116)</f>
        <v>3.0000000000000001E-3</v>
      </c>
      <c r="X116" s="26">
        <f>COUNTIF(AB116:AG116,"&gt;0")</f>
        <v>1</v>
      </c>
      <c r="Y116" s="27" t="str">
        <f>IF(Z116&gt;0,"Yes","")</f>
        <v/>
      </c>
      <c r="Z116" s="21">
        <f>COUNTIF(C116:V116,"M")</f>
        <v>0</v>
      </c>
      <c r="AA116" s="26">
        <f>W116+IF(AND(X116&gt;1,Z116&gt;0),1000,0)+IF(X116&gt;1,500,0)+Z116/1000000</f>
        <v>3.0000000000000001E-3</v>
      </c>
      <c r="AB116" s="26">
        <f t="shared" si="8"/>
        <v>0</v>
      </c>
      <c r="AC116" s="26">
        <f t="shared" si="8"/>
        <v>0</v>
      </c>
      <c r="AD116" s="26">
        <f t="shared" si="8"/>
        <v>0</v>
      </c>
      <c r="AE116" s="26">
        <f t="shared" si="8"/>
        <v>0</v>
      </c>
      <c r="AF116" s="26"/>
      <c r="AG116" s="28">
        <f t="shared" si="7"/>
        <v>2E-3</v>
      </c>
    </row>
    <row r="117" spans="1:33" s="20" customFormat="1" ht="16.5" customHeight="1" x14ac:dyDescent="0.25">
      <c r="A117" s="21">
        <f>ROW(B117)-2</f>
        <v>115</v>
      </c>
      <c r="B117" s="22" t="s">
        <v>131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>
        <v>1E-3</v>
      </c>
      <c r="Q117" s="23">
        <v>1E-3</v>
      </c>
      <c r="R117" s="23"/>
      <c r="S117" s="23"/>
      <c r="T117" s="23">
        <v>1E-3</v>
      </c>
      <c r="U117" s="23"/>
      <c r="V117" s="24">
        <f>IF(X117=3,3,IF(X117=4,5,IF(X117=5,7,0)))</f>
        <v>0</v>
      </c>
      <c r="W117" s="25">
        <f>SUM(C117:V117)</f>
        <v>3.0000000000000001E-3</v>
      </c>
      <c r="X117" s="26">
        <f>COUNTIF(AB117:AG117,"&gt;0")</f>
        <v>1</v>
      </c>
      <c r="Y117" s="27" t="str">
        <f>IF(Z117&gt;0,"Yes","")</f>
        <v/>
      </c>
      <c r="Z117" s="21">
        <f>COUNTIF(C117:V117,"M")</f>
        <v>0</v>
      </c>
      <c r="AA117" s="26">
        <f>W117+IF(AND(X117&gt;1,Z117&gt;0),1000,0)+IF(X117&gt;1,500,0)+Z117/1000000</f>
        <v>3.0000000000000001E-3</v>
      </c>
      <c r="AB117" s="26">
        <f t="shared" si="8"/>
        <v>0</v>
      </c>
      <c r="AC117" s="26">
        <f t="shared" si="8"/>
        <v>0</v>
      </c>
      <c r="AD117" s="26">
        <f t="shared" si="8"/>
        <v>0</v>
      </c>
      <c r="AE117" s="26">
        <f t="shared" si="8"/>
        <v>0</v>
      </c>
      <c r="AF117" s="26"/>
      <c r="AG117" s="28">
        <f t="shared" si="7"/>
        <v>2E-3</v>
      </c>
    </row>
    <row r="118" spans="1:33" s="20" customFormat="1" ht="16.5" customHeight="1" x14ac:dyDescent="0.25">
      <c r="A118" s="21">
        <f>ROW(B118)-2</f>
        <v>116</v>
      </c>
      <c r="B118" s="22" t="s">
        <v>132</v>
      </c>
      <c r="C118" s="23"/>
      <c r="D118" s="23"/>
      <c r="E118" s="23"/>
      <c r="F118" s="23"/>
      <c r="G118" s="23" t="s">
        <v>16</v>
      </c>
      <c r="H118" s="23"/>
      <c r="I118" s="23">
        <v>1E-4</v>
      </c>
      <c r="J118" s="23"/>
      <c r="K118" s="23"/>
      <c r="L118" s="23"/>
      <c r="M118" s="23">
        <v>1E-3</v>
      </c>
      <c r="N118" s="23"/>
      <c r="O118" s="23"/>
      <c r="P118" s="23"/>
      <c r="Q118" s="23"/>
      <c r="R118" s="23">
        <v>1E-3</v>
      </c>
      <c r="S118" s="23"/>
      <c r="T118" s="23"/>
      <c r="U118" s="23"/>
      <c r="V118" s="24">
        <f>IF(X118=3,3,IF(X118=4,5,IF(X118=5,7,0)))</f>
        <v>0</v>
      </c>
      <c r="W118" s="25">
        <f>SUM(C118:V118)</f>
        <v>2.1000000000000003E-3</v>
      </c>
      <c r="X118" s="26">
        <f>COUNTIF(AB118:AG118,"&gt;0")</f>
        <v>1</v>
      </c>
      <c r="Y118" s="27" t="str">
        <f>IF(Z118&gt;0,"Yes","")</f>
        <v>Yes</v>
      </c>
      <c r="Z118" s="21">
        <f>COUNTIF(C118:V118,"M")</f>
        <v>1</v>
      </c>
      <c r="AA118" s="26">
        <f>W118+IF(AND(X118&gt;1,Z118&gt;0),1000,0)+IF(X118&gt;1,500,0)+Z118/1000000</f>
        <v>2.1010000000000004E-3</v>
      </c>
      <c r="AB118" s="26">
        <f t="shared" si="8"/>
        <v>1.1000000000000001E-3</v>
      </c>
      <c r="AC118" s="26">
        <f t="shared" si="8"/>
        <v>0</v>
      </c>
      <c r="AD118" s="26">
        <f t="shared" si="8"/>
        <v>0</v>
      </c>
      <c r="AE118" s="26">
        <f t="shared" si="8"/>
        <v>0</v>
      </c>
      <c r="AF118" s="26"/>
      <c r="AG118" s="28">
        <f t="shared" si="7"/>
        <v>0</v>
      </c>
    </row>
    <row r="119" spans="1:33" s="20" customFormat="1" ht="16.5" customHeight="1" x14ac:dyDescent="0.25">
      <c r="A119" s="21">
        <f>ROW(B119)-2</f>
        <v>117</v>
      </c>
      <c r="B119" s="22" t="s">
        <v>133</v>
      </c>
      <c r="C119" s="23"/>
      <c r="D119" s="23"/>
      <c r="E119" s="23"/>
      <c r="F119" s="23">
        <v>1E-3</v>
      </c>
      <c r="G119" s="23"/>
      <c r="H119" s="23" t="s">
        <v>16</v>
      </c>
      <c r="I119" s="23"/>
      <c r="J119" s="23"/>
      <c r="K119" s="23"/>
      <c r="L119" s="23">
        <v>1E-3</v>
      </c>
      <c r="M119" s="23"/>
      <c r="N119" s="23"/>
      <c r="O119" s="23"/>
      <c r="P119" s="23"/>
      <c r="Q119" s="23"/>
      <c r="R119" s="23"/>
      <c r="S119" s="23"/>
      <c r="T119" s="23"/>
      <c r="U119" s="23"/>
      <c r="V119" s="24">
        <f>IF(X119=3,3,IF(X119=4,5,IF(X119=5,7,0)))</f>
        <v>0</v>
      </c>
      <c r="W119" s="25">
        <f>SUM(C119:V119)</f>
        <v>2E-3</v>
      </c>
      <c r="X119" s="26">
        <f>COUNTIF(AB119:AG119,"&gt;0")</f>
        <v>1</v>
      </c>
      <c r="Y119" s="27" t="str">
        <f>IF(Z119&gt;0,"Yes","")</f>
        <v>Yes</v>
      </c>
      <c r="Z119" s="21">
        <f>COUNTIF(C119:V119,"M")</f>
        <v>1</v>
      </c>
      <c r="AA119" s="26">
        <f>W119+IF(AND(X119&gt;1,Z119&gt;0),1000,0)+IF(X119&gt;1,500,0)+Z119/1000000</f>
        <v>2.0010000000000002E-3</v>
      </c>
      <c r="AB119" s="26">
        <f t="shared" si="8"/>
        <v>0</v>
      </c>
      <c r="AC119" s="26">
        <f t="shared" si="8"/>
        <v>2E-3</v>
      </c>
      <c r="AD119" s="26">
        <f t="shared" si="8"/>
        <v>0</v>
      </c>
      <c r="AE119" s="26">
        <f t="shared" si="8"/>
        <v>0</v>
      </c>
      <c r="AF119" s="26"/>
      <c r="AG119" s="28">
        <f t="shared" si="7"/>
        <v>0</v>
      </c>
    </row>
    <row r="120" spans="1:33" s="20" customFormat="1" ht="16.5" customHeight="1" x14ac:dyDescent="0.25">
      <c r="A120" s="21">
        <f>ROW(B120)-2</f>
        <v>118</v>
      </c>
      <c r="B120" s="22" t="s">
        <v>134</v>
      </c>
      <c r="C120" s="23"/>
      <c r="D120" s="23"/>
      <c r="E120" s="23"/>
      <c r="F120" s="23">
        <v>1E-3</v>
      </c>
      <c r="G120" s="23"/>
      <c r="H120" s="23"/>
      <c r="I120" s="23"/>
      <c r="J120" s="23"/>
      <c r="K120" s="23"/>
      <c r="L120" s="23">
        <v>1E-3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4">
        <f>IF(X120=3,3,IF(X120=4,5,IF(X120=5,7,0)))</f>
        <v>0</v>
      </c>
      <c r="W120" s="25">
        <f>SUM(C120:V120)</f>
        <v>2E-3</v>
      </c>
      <c r="X120" s="26">
        <f>COUNTIF(AB120:AG120,"&gt;0")</f>
        <v>1</v>
      </c>
      <c r="Y120" s="27" t="str">
        <f>IF(Z120&gt;0,"Yes","")</f>
        <v/>
      </c>
      <c r="Z120" s="21">
        <f>COUNTIF(C120:V120,"M")</f>
        <v>0</v>
      </c>
      <c r="AA120" s="26">
        <f>W120+IF(AND(X120&gt;1,Z120&gt;0),1000,0)+IF(X120&gt;1,500,0)+Z120/1000000</f>
        <v>2E-3</v>
      </c>
      <c r="AB120" s="26">
        <f t="shared" si="8"/>
        <v>0</v>
      </c>
      <c r="AC120" s="26">
        <f t="shared" si="8"/>
        <v>2E-3</v>
      </c>
      <c r="AD120" s="26">
        <f t="shared" si="8"/>
        <v>0</v>
      </c>
      <c r="AE120" s="26">
        <f t="shared" si="8"/>
        <v>0</v>
      </c>
      <c r="AF120" s="26"/>
      <c r="AG120" s="28">
        <f t="shared" si="7"/>
        <v>0</v>
      </c>
    </row>
    <row r="121" spans="1:33" s="20" customFormat="1" ht="16.5" customHeight="1" x14ac:dyDescent="0.25">
      <c r="A121" s="21">
        <f>ROW(B121)-2</f>
        <v>119</v>
      </c>
      <c r="B121" s="22" t="s">
        <v>135</v>
      </c>
      <c r="C121" s="23"/>
      <c r="D121" s="23"/>
      <c r="E121" s="23"/>
      <c r="F121" s="23">
        <v>1E-3</v>
      </c>
      <c r="G121" s="23"/>
      <c r="H121" s="23"/>
      <c r="I121" s="23"/>
      <c r="J121" s="23"/>
      <c r="K121" s="23"/>
      <c r="L121" s="23">
        <v>1E-3</v>
      </c>
      <c r="M121" s="23"/>
      <c r="N121" s="23"/>
      <c r="O121" s="23"/>
      <c r="P121" s="23"/>
      <c r="Q121" s="23"/>
      <c r="R121" s="23"/>
      <c r="S121" s="23"/>
      <c r="T121" s="23"/>
      <c r="U121" s="23"/>
      <c r="V121" s="24">
        <f>IF(X121=3,3,IF(X121=4,5,IF(X121=5,7,0)))</f>
        <v>0</v>
      </c>
      <c r="W121" s="25">
        <f>SUM(C121:V121)</f>
        <v>2E-3</v>
      </c>
      <c r="X121" s="26">
        <f>COUNTIF(AB121:AG121,"&gt;0")</f>
        <v>1</v>
      </c>
      <c r="Y121" s="27" t="str">
        <f>IF(Z121&gt;0,"Yes","")</f>
        <v/>
      </c>
      <c r="Z121" s="21">
        <f>COUNTIF(C121:V121,"M")</f>
        <v>0</v>
      </c>
      <c r="AA121" s="26">
        <f>W121+IF(AND(X121&gt;1,Z121&gt;0),1000,0)+IF(X121&gt;1,500,0)+Z121/1000000</f>
        <v>2E-3</v>
      </c>
      <c r="AB121" s="26">
        <f t="shared" si="8"/>
        <v>0</v>
      </c>
      <c r="AC121" s="26">
        <f t="shared" si="8"/>
        <v>2E-3</v>
      </c>
      <c r="AD121" s="26">
        <f t="shared" si="8"/>
        <v>0</v>
      </c>
      <c r="AE121" s="26">
        <f t="shared" si="8"/>
        <v>0</v>
      </c>
      <c r="AF121" s="26"/>
      <c r="AG121" s="28">
        <f t="shared" si="7"/>
        <v>0</v>
      </c>
    </row>
    <row r="122" spans="1:33" s="20" customFormat="1" ht="16.5" customHeight="1" x14ac:dyDescent="0.25">
      <c r="A122" s="21">
        <f>ROW(B122)-2</f>
        <v>120</v>
      </c>
      <c r="B122" s="22" t="s">
        <v>136</v>
      </c>
      <c r="C122" s="23"/>
      <c r="D122" s="23"/>
      <c r="E122" s="23"/>
      <c r="F122" s="23"/>
      <c r="G122" s="23"/>
      <c r="H122" s="23"/>
      <c r="I122" s="23"/>
      <c r="J122" s="23">
        <v>1E-3</v>
      </c>
      <c r="K122" s="23">
        <v>1E-3</v>
      </c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4">
        <f>IF(X122=3,3,IF(X122=4,5,IF(X122=5,7,0)))</f>
        <v>0</v>
      </c>
      <c r="W122" s="25">
        <f>SUM(C122:V122)</f>
        <v>2E-3</v>
      </c>
      <c r="X122" s="26">
        <f>COUNTIF(AB122:AG122,"&gt;0")</f>
        <v>1</v>
      </c>
      <c r="Y122" s="27" t="str">
        <f>IF(Z122&gt;0,"Yes","")</f>
        <v/>
      </c>
      <c r="Z122" s="21">
        <f>COUNTIF(C122:V122,"M")</f>
        <v>0</v>
      </c>
      <c r="AA122" s="26">
        <f>W122+IF(AND(X122&gt;1,Z122&gt;0),1000,0)+IF(X122&gt;1,500,0)+Z122/1000000</f>
        <v>2E-3</v>
      </c>
      <c r="AB122" s="26">
        <f t="shared" si="8"/>
        <v>0</v>
      </c>
      <c r="AC122" s="26">
        <f t="shared" si="8"/>
        <v>0</v>
      </c>
      <c r="AD122" s="26">
        <f t="shared" si="8"/>
        <v>0</v>
      </c>
      <c r="AE122" s="26">
        <f t="shared" si="8"/>
        <v>0</v>
      </c>
      <c r="AF122" s="26"/>
      <c r="AG122" s="28">
        <f t="shared" si="7"/>
        <v>2E-3</v>
      </c>
    </row>
    <row r="123" spans="1:33" s="20" customFormat="1" ht="16.5" customHeight="1" x14ac:dyDescent="0.25">
      <c r="A123" s="21">
        <f>ROW(B123)-2</f>
        <v>121</v>
      </c>
      <c r="B123" s="22" t="s">
        <v>137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>
        <v>1E-3</v>
      </c>
      <c r="Q123" s="23">
        <v>1E-3</v>
      </c>
      <c r="R123" s="23"/>
      <c r="S123" s="23"/>
      <c r="T123" s="23"/>
      <c r="U123" s="23"/>
      <c r="V123" s="24">
        <f>IF(X123=3,3,IF(X123=4,5,IF(X123=5,7,0)))</f>
        <v>0</v>
      </c>
      <c r="W123" s="25">
        <f>SUM(C123:V123)</f>
        <v>2E-3</v>
      </c>
      <c r="X123" s="26">
        <f>COUNTIF(AB123:AG123,"&gt;0")</f>
        <v>1</v>
      </c>
      <c r="Y123" s="27" t="str">
        <f>IF(Z123&gt;0,"Yes","")</f>
        <v/>
      </c>
      <c r="Z123" s="21">
        <f>COUNTIF(C123:V123,"M")</f>
        <v>0</v>
      </c>
      <c r="AA123" s="26">
        <f>W123+IF(AND(X123&gt;1,Z123&gt;0),1000,0)+IF(X123&gt;1,500,0)+Z123/1000000</f>
        <v>2E-3</v>
      </c>
      <c r="AB123" s="26">
        <f t="shared" si="8"/>
        <v>0</v>
      </c>
      <c r="AC123" s="26">
        <f t="shared" si="8"/>
        <v>0</v>
      </c>
      <c r="AD123" s="26">
        <f t="shared" si="8"/>
        <v>0</v>
      </c>
      <c r="AE123" s="26">
        <f t="shared" si="8"/>
        <v>0</v>
      </c>
      <c r="AF123" s="26"/>
      <c r="AG123" s="28">
        <f t="shared" si="7"/>
        <v>2E-3</v>
      </c>
    </row>
    <row r="124" spans="1:33" s="20" customFormat="1" ht="16.5" customHeight="1" x14ac:dyDescent="0.25">
      <c r="A124" s="21">
        <f>ROW(B124)-2</f>
        <v>122</v>
      </c>
      <c r="B124" s="22" t="s">
        <v>138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>
        <v>1E-3</v>
      </c>
      <c r="Q124" s="23"/>
      <c r="R124" s="23"/>
      <c r="S124" s="23"/>
      <c r="T124" s="23">
        <v>1E-3</v>
      </c>
      <c r="U124" s="23"/>
      <c r="V124" s="24">
        <f>IF(X124=3,3,IF(X124=4,5,IF(X124=5,7,0)))</f>
        <v>0</v>
      </c>
      <c r="W124" s="25">
        <f>SUM(C124:V124)</f>
        <v>2E-3</v>
      </c>
      <c r="X124" s="26">
        <f>COUNTIF(AB124:AG124,"&gt;0")</f>
        <v>1</v>
      </c>
      <c r="Y124" s="27" t="str">
        <f>IF(Z124&gt;0,"Yes","")</f>
        <v/>
      </c>
      <c r="Z124" s="21">
        <f>COUNTIF(C124:V124,"M")</f>
        <v>0</v>
      </c>
      <c r="AA124" s="26">
        <f>W124+IF(AND(X124&gt;1,Z124&gt;0),1000,0)+IF(X124&gt;1,500,0)+Z124/1000000</f>
        <v>2E-3</v>
      </c>
      <c r="AB124" s="26">
        <f t="shared" si="8"/>
        <v>0</v>
      </c>
      <c r="AC124" s="26">
        <f t="shared" si="8"/>
        <v>0</v>
      </c>
      <c r="AD124" s="26">
        <f t="shared" si="8"/>
        <v>0</v>
      </c>
      <c r="AE124" s="26">
        <f t="shared" si="8"/>
        <v>0</v>
      </c>
      <c r="AF124" s="26"/>
      <c r="AG124" s="28">
        <f t="shared" si="7"/>
        <v>1E-3</v>
      </c>
    </row>
    <row r="125" spans="1:33" s="20" customFormat="1" ht="16.5" customHeight="1" x14ac:dyDescent="0.25">
      <c r="A125" s="21">
        <f>ROW(B125)-2</f>
        <v>123</v>
      </c>
      <c r="B125" s="22" t="s">
        <v>139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>
        <v>1E-3</v>
      </c>
      <c r="U125" s="23">
        <v>1E-3</v>
      </c>
      <c r="V125" s="24">
        <f>IF(X125=3,3,IF(X125=4,5,IF(X125=5,7,0)))</f>
        <v>0</v>
      </c>
      <c r="W125" s="25">
        <f>SUM(C125:V125)</f>
        <v>2E-3</v>
      </c>
      <c r="X125" s="26">
        <v>1</v>
      </c>
      <c r="Y125" s="27" t="str">
        <f>IF(Z125&gt;0,"Yes","")</f>
        <v/>
      </c>
      <c r="Z125" s="21">
        <f>COUNTIF(C125:V125,"M")</f>
        <v>0</v>
      </c>
      <c r="AA125" s="26">
        <f>W125+IF(AND(X125&gt;1,Z125&gt;0),1000,0)+IF(X125&gt;1,500,0)+Z125/1000000</f>
        <v>2E-3</v>
      </c>
      <c r="AB125" s="26">
        <f t="shared" si="8"/>
        <v>0</v>
      </c>
      <c r="AC125" s="26">
        <f t="shared" si="8"/>
        <v>0</v>
      </c>
      <c r="AD125" s="26">
        <f t="shared" si="8"/>
        <v>0</v>
      </c>
      <c r="AE125" s="26">
        <f t="shared" si="8"/>
        <v>0</v>
      </c>
      <c r="AF125" s="26"/>
      <c r="AG125" s="28">
        <f t="shared" si="7"/>
        <v>0</v>
      </c>
    </row>
    <row r="126" spans="1:33" s="20" customFormat="1" ht="16.5" customHeight="1" x14ac:dyDescent="0.25">
      <c r="A126" s="21">
        <f>ROW(B126)-2</f>
        <v>124</v>
      </c>
      <c r="B126" s="22" t="s">
        <v>140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>
        <v>1E-3</v>
      </c>
      <c r="U126" s="23">
        <v>1E-3</v>
      </c>
      <c r="V126" s="24">
        <f>IF(X126=3,3,IF(X126=4,5,IF(X126=5,7,0)))</f>
        <v>0</v>
      </c>
      <c r="W126" s="25">
        <f>SUM(C126:V126)</f>
        <v>2E-3</v>
      </c>
      <c r="X126" s="26">
        <f>COUNTIF(AB126:AG126,"&gt;0")</f>
        <v>0</v>
      </c>
      <c r="Y126" s="27" t="str">
        <f>IF(Z126&gt;0,"Yes","")</f>
        <v/>
      </c>
      <c r="Z126" s="21">
        <f>COUNTIF(C126:V126,"M")</f>
        <v>0</v>
      </c>
      <c r="AA126" s="26">
        <f>W126+IF(AND(X126&gt;1,Z126&gt;0),1000,0)+IF(X126&gt;1,500,0)+Z126/1000000</f>
        <v>2E-3</v>
      </c>
      <c r="AB126" s="26">
        <f t="shared" si="8"/>
        <v>0</v>
      </c>
      <c r="AC126" s="26">
        <f t="shared" si="8"/>
        <v>0</v>
      </c>
      <c r="AD126" s="26">
        <f t="shared" si="8"/>
        <v>0</v>
      </c>
      <c r="AE126" s="26">
        <f t="shared" si="8"/>
        <v>0</v>
      </c>
      <c r="AF126" s="26"/>
      <c r="AG126" s="28">
        <f t="shared" si="7"/>
        <v>0</v>
      </c>
    </row>
    <row r="127" spans="1:33" s="20" customFormat="1" ht="16.5" customHeight="1" x14ac:dyDescent="0.25">
      <c r="A127" s="21">
        <f>ROW(B127)-2</f>
        <v>125</v>
      </c>
      <c r="B127" s="22" t="s">
        <v>141</v>
      </c>
      <c r="C127" s="23">
        <v>1E-4</v>
      </c>
      <c r="D127" s="23">
        <v>1E-4</v>
      </c>
      <c r="E127" s="23"/>
      <c r="F127" s="23"/>
      <c r="G127" s="23"/>
      <c r="H127" s="23">
        <v>1E-4</v>
      </c>
      <c r="I127" s="23"/>
      <c r="J127" s="23"/>
      <c r="K127" s="23"/>
      <c r="L127" s="23"/>
      <c r="M127" s="23"/>
      <c r="N127" s="23"/>
      <c r="O127" s="23">
        <v>1E-3</v>
      </c>
      <c r="P127" s="23"/>
      <c r="Q127" s="23"/>
      <c r="R127" s="23"/>
      <c r="S127" s="23"/>
      <c r="T127" s="23"/>
      <c r="U127" s="23"/>
      <c r="V127" s="24">
        <f>IF(X127=3,3,IF(X127=4,5,IF(X127=5,7,0)))</f>
        <v>0</v>
      </c>
      <c r="W127" s="25">
        <f>SUM(C127:V127)</f>
        <v>1.2999999999999999E-3</v>
      </c>
      <c r="X127" s="26">
        <f>COUNTIF(AB127:AG127,"&gt;0")</f>
        <v>1</v>
      </c>
      <c r="Y127" s="27" t="str">
        <f>IF(Z127&gt;0,"Yes","")</f>
        <v/>
      </c>
      <c r="Z127" s="21">
        <f>COUNTIF(C127:V127,"M")</f>
        <v>0</v>
      </c>
      <c r="AA127" s="26">
        <f>W127+IF(AND(X127&gt;1,Z127&gt;0),1000,0)+IF(X127&gt;1,500,0)+Z127/1000000</f>
        <v>1.2999999999999999E-3</v>
      </c>
      <c r="AB127" s="26">
        <f t="shared" si="8"/>
        <v>0</v>
      </c>
      <c r="AC127" s="26">
        <f t="shared" si="8"/>
        <v>1.2999999999999999E-3</v>
      </c>
      <c r="AD127" s="26">
        <f t="shared" si="8"/>
        <v>0</v>
      </c>
      <c r="AE127" s="26">
        <f t="shared" si="8"/>
        <v>0</v>
      </c>
      <c r="AF127" s="26"/>
      <c r="AG127" s="28">
        <f t="shared" si="7"/>
        <v>0</v>
      </c>
    </row>
    <row r="128" spans="1:33" s="20" customFormat="1" ht="16.5" customHeight="1" x14ac:dyDescent="0.25">
      <c r="A128" s="21">
        <f>ROW(B128)-2</f>
        <v>126</v>
      </c>
      <c r="B128" s="22" t="s">
        <v>142</v>
      </c>
      <c r="C128" s="23">
        <v>1E-4</v>
      </c>
      <c r="D128" s="23"/>
      <c r="E128" s="23"/>
      <c r="F128" s="23"/>
      <c r="G128" s="23"/>
      <c r="H128" s="23"/>
      <c r="I128" s="23"/>
      <c r="J128" s="23"/>
      <c r="K128" s="23"/>
      <c r="L128" s="23">
        <v>1E-3</v>
      </c>
      <c r="M128" s="23"/>
      <c r="N128" s="23"/>
      <c r="O128" s="23"/>
      <c r="P128" s="23"/>
      <c r="Q128" s="23"/>
      <c r="R128" s="23"/>
      <c r="S128" s="23"/>
      <c r="T128" s="23"/>
      <c r="U128" s="23"/>
      <c r="V128" s="24">
        <f>IF(X128=3,3,IF(X128=4,5,IF(X128=5,7,0)))</f>
        <v>0</v>
      </c>
      <c r="W128" s="25">
        <f>SUM(C128:V128)</f>
        <v>1.1000000000000001E-3</v>
      </c>
      <c r="X128" s="26">
        <f>COUNTIF(AB128:AG128,"&gt;0")</f>
        <v>1</v>
      </c>
      <c r="Y128" s="27" t="str">
        <f>IF(Z128&gt;0,"Yes","")</f>
        <v/>
      </c>
      <c r="Z128" s="21">
        <f>COUNTIF(C128:V128,"M")</f>
        <v>0</v>
      </c>
      <c r="AA128" s="26">
        <f>W128+IF(AND(X128&gt;1,Z128&gt;0),1000,0)+IF(X128&gt;1,500,0)+Z128/1000000</f>
        <v>1.1000000000000001E-3</v>
      </c>
      <c r="AB128" s="26">
        <f t="shared" si="8"/>
        <v>0</v>
      </c>
      <c r="AC128" s="26">
        <f t="shared" si="8"/>
        <v>1.1000000000000001E-3</v>
      </c>
      <c r="AD128" s="26">
        <f t="shared" si="8"/>
        <v>0</v>
      </c>
      <c r="AE128" s="26">
        <f t="shared" si="8"/>
        <v>0</v>
      </c>
      <c r="AF128" s="26"/>
      <c r="AG128" s="28">
        <f t="shared" si="7"/>
        <v>0</v>
      </c>
    </row>
    <row r="129" spans="1:33" s="20" customFormat="1" ht="16.5" customHeight="1" x14ac:dyDescent="0.25">
      <c r="A129" s="21">
        <f>ROW(B129)-2</f>
        <v>127</v>
      </c>
      <c r="B129" s="22" t="s">
        <v>143</v>
      </c>
      <c r="C129" s="23"/>
      <c r="D129" s="23"/>
      <c r="E129" s="23"/>
      <c r="F129" s="23"/>
      <c r="G129" s="23"/>
      <c r="H129" s="23">
        <v>1E-4</v>
      </c>
      <c r="I129" s="23"/>
      <c r="J129" s="23"/>
      <c r="K129" s="23"/>
      <c r="L129" s="23">
        <v>1E-3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4">
        <f>IF(X129=3,3,IF(X129=4,5,IF(X129=5,7,0)))</f>
        <v>0</v>
      </c>
      <c r="W129" s="25">
        <f>SUM(C129:V129)</f>
        <v>1.1000000000000001E-3</v>
      </c>
      <c r="X129" s="26">
        <f>COUNTIF(AB129:AG129,"&gt;0")</f>
        <v>1</v>
      </c>
      <c r="Y129" s="27" t="str">
        <f>IF(Z129&gt;0,"Yes","")</f>
        <v/>
      </c>
      <c r="Z129" s="21">
        <f>COUNTIF(C129:V129,"M")</f>
        <v>0</v>
      </c>
      <c r="AA129" s="26">
        <f>W129+IF(AND(X129&gt;1,Z129&gt;0),1000,0)+IF(X129&gt;1,500,0)+Z129/1000000</f>
        <v>1.1000000000000001E-3</v>
      </c>
      <c r="AB129" s="26">
        <f t="shared" si="8"/>
        <v>0</v>
      </c>
      <c r="AC129" s="26">
        <f t="shared" si="8"/>
        <v>1.1000000000000001E-3</v>
      </c>
      <c r="AD129" s="26">
        <f t="shared" si="8"/>
        <v>0</v>
      </c>
      <c r="AE129" s="26">
        <f t="shared" si="8"/>
        <v>0</v>
      </c>
      <c r="AF129" s="26"/>
      <c r="AG129" s="28">
        <f t="shared" si="7"/>
        <v>0</v>
      </c>
    </row>
    <row r="130" spans="1:33" s="20" customFormat="1" ht="16.5" customHeight="1" x14ac:dyDescent="0.25">
      <c r="A130" s="21">
        <f>ROW(B130)-2</f>
        <v>128</v>
      </c>
      <c r="B130" s="22" t="s">
        <v>144</v>
      </c>
      <c r="C130" s="23" t="s">
        <v>16</v>
      </c>
      <c r="D130" s="23"/>
      <c r="E130" s="23"/>
      <c r="F130" s="23" t="s">
        <v>16</v>
      </c>
      <c r="G130" s="23"/>
      <c r="H130" s="23" t="s">
        <v>16</v>
      </c>
      <c r="I130" s="23" t="s">
        <v>16</v>
      </c>
      <c r="J130" s="23" t="s">
        <v>16</v>
      </c>
      <c r="K130" s="23" t="s">
        <v>16</v>
      </c>
      <c r="L130" s="23" t="s">
        <v>16</v>
      </c>
      <c r="M130" s="23"/>
      <c r="N130" s="23"/>
      <c r="O130" s="23" t="s">
        <v>16</v>
      </c>
      <c r="P130" s="23" t="s">
        <v>16</v>
      </c>
      <c r="Q130" s="23" t="s">
        <v>16</v>
      </c>
      <c r="R130" s="23">
        <v>1E-3</v>
      </c>
      <c r="S130" s="23"/>
      <c r="T130" s="23"/>
      <c r="U130" s="23"/>
      <c r="V130" s="24">
        <f>IF(X130=3,3,IF(X130=4,5,IF(X130=5,7,0)))</f>
        <v>0</v>
      </c>
      <c r="W130" s="25">
        <f>SUM(C130:V130)</f>
        <v>1E-3</v>
      </c>
      <c r="X130" s="26">
        <v>1</v>
      </c>
      <c r="Y130" s="27" t="str">
        <f>IF(Z130&gt;0,"Yes","")</f>
        <v>Yes</v>
      </c>
      <c r="Z130" s="21">
        <f>COUNTIF(C130:V130,"M")</f>
        <v>10</v>
      </c>
      <c r="AA130" s="26">
        <f>W130+IF(AND(X130&gt;1,Z130&gt;0),1000,0)+IF(X130&gt;1,500,0)+Z130/1000000</f>
        <v>1.01E-3</v>
      </c>
      <c r="AB130" s="26">
        <f t="shared" si="8"/>
        <v>0</v>
      </c>
      <c r="AC130" s="26">
        <f t="shared" si="8"/>
        <v>0</v>
      </c>
      <c r="AD130" s="26">
        <f t="shared" si="8"/>
        <v>0</v>
      </c>
      <c r="AE130" s="26">
        <f t="shared" si="8"/>
        <v>0</v>
      </c>
      <c r="AF130" s="26"/>
      <c r="AG130" s="28">
        <f t="shared" ref="AG130:AG191" si="9">SUMIF(Events,AG$2,$C130:$Q130)</f>
        <v>0</v>
      </c>
    </row>
    <row r="131" spans="1:33" s="20" customFormat="1" ht="16.5" customHeight="1" x14ac:dyDescent="0.25">
      <c r="A131" s="21">
        <f>ROW(B131)-2</f>
        <v>129</v>
      </c>
      <c r="B131" s="22" t="s">
        <v>145</v>
      </c>
      <c r="C131" s="23"/>
      <c r="D131" s="23"/>
      <c r="E131" s="23"/>
      <c r="F131" s="23">
        <v>1E-3</v>
      </c>
      <c r="G131" s="23"/>
      <c r="H131" s="23" t="s">
        <v>16</v>
      </c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4">
        <f>IF(X131=3,3,IF(X131=4,5,IF(X131=5,7,0)))</f>
        <v>0</v>
      </c>
      <c r="W131" s="25">
        <f>SUM(C131:V131)</f>
        <v>1E-3</v>
      </c>
      <c r="X131" s="26">
        <f>COUNTIF(AB131:AG131,"&gt;0")</f>
        <v>1</v>
      </c>
      <c r="Y131" s="27" t="str">
        <f>IF(Z131&gt;0,"Yes","")</f>
        <v>Yes</v>
      </c>
      <c r="Z131" s="21">
        <f>COUNTIF(C131:V131,"M")</f>
        <v>1</v>
      </c>
      <c r="AA131" s="26">
        <f>W131+IF(AND(X131&gt;1,Z131&gt;0),1000,0)+IF(X131&gt;1,500,0)+Z131/1000000</f>
        <v>1.0009999999999999E-3</v>
      </c>
      <c r="AB131" s="26">
        <f t="shared" si="8"/>
        <v>0</v>
      </c>
      <c r="AC131" s="26">
        <f t="shared" si="8"/>
        <v>1E-3</v>
      </c>
      <c r="AD131" s="26">
        <f t="shared" si="8"/>
        <v>0</v>
      </c>
      <c r="AE131" s="26">
        <f t="shared" si="8"/>
        <v>0</v>
      </c>
      <c r="AF131" s="26"/>
      <c r="AG131" s="28">
        <f t="shared" si="9"/>
        <v>0</v>
      </c>
    </row>
    <row r="132" spans="1:33" s="20" customFormat="1" ht="16.5" customHeight="1" x14ac:dyDescent="0.25">
      <c r="A132" s="21">
        <f>ROW(B132)-2</f>
        <v>130</v>
      </c>
      <c r="B132" s="22" t="s">
        <v>146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 t="s">
        <v>16</v>
      </c>
      <c r="O132" s="23"/>
      <c r="P132" s="23"/>
      <c r="Q132" s="23"/>
      <c r="R132" s="23"/>
      <c r="S132" s="23">
        <v>1E-3</v>
      </c>
      <c r="T132" s="23"/>
      <c r="U132" s="23"/>
      <c r="V132" s="24">
        <f>IF(X132=3,3,IF(X132=4,5,IF(X132=5,7,0)))</f>
        <v>0</v>
      </c>
      <c r="W132" s="25">
        <f>SUM(C132:V132)</f>
        <v>1E-3</v>
      </c>
      <c r="X132" s="26">
        <v>1</v>
      </c>
      <c r="Y132" s="27" t="str">
        <f>IF(Z132&gt;0,"Yes","")</f>
        <v>Yes</v>
      </c>
      <c r="Z132" s="21">
        <f>COUNTIF(C132:V132,"M")</f>
        <v>1</v>
      </c>
      <c r="AA132" s="26">
        <f>W132+IF(AND(X132&gt;1,Z132&gt;0),1000,0)+IF(X132&gt;1,500,0)+Z132/1000000</f>
        <v>1.0009999999999999E-3</v>
      </c>
      <c r="AB132" s="26">
        <f t="shared" si="8"/>
        <v>0</v>
      </c>
      <c r="AC132" s="26">
        <f t="shared" si="8"/>
        <v>0</v>
      </c>
      <c r="AD132" s="26">
        <f t="shared" si="8"/>
        <v>0</v>
      </c>
      <c r="AE132" s="26">
        <f t="shared" si="8"/>
        <v>0</v>
      </c>
      <c r="AF132" s="26"/>
      <c r="AG132" s="28">
        <f t="shared" si="9"/>
        <v>0</v>
      </c>
    </row>
    <row r="133" spans="1:33" s="20" customFormat="1" ht="16.5" customHeight="1" x14ac:dyDescent="0.25">
      <c r="A133" s="21">
        <f>ROW(B133)-2</f>
        <v>131</v>
      </c>
      <c r="B133" s="22" t="s">
        <v>147</v>
      </c>
      <c r="C133" s="23"/>
      <c r="D133" s="23"/>
      <c r="E133" s="23">
        <v>1E-3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4">
        <f>IF(X133=3,3,IF(X133=4,5,IF(X133=5,7,0)))</f>
        <v>0</v>
      </c>
      <c r="W133" s="25">
        <f>SUM(C133:V133)</f>
        <v>1E-3</v>
      </c>
      <c r="X133" s="26">
        <f>COUNTIF(AB133:AG133,"&gt;0")</f>
        <v>1</v>
      </c>
      <c r="Y133" s="27" t="str">
        <f>IF(Z133&gt;0,"Yes","")</f>
        <v/>
      </c>
      <c r="Z133" s="21">
        <f>COUNTIF(C133:V133,"M")</f>
        <v>0</v>
      </c>
      <c r="AA133" s="26">
        <f>W133+IF(AND(X133&gt;1,Z133&gt;0),1000,0)+IF(X133&gt;1,500,0)+Z133/1000000</f>
        <v>1E-3</v>
      </c>
      <c r="AB133" s="26">
        <f t="shared" si="8"/>
        <v>1E-3</v>
      </c>
      <c r="AC133" s="26">
        <f t="shared" si="8"/>
        <v>0</v>
      </c>
      <c r="AD133" s="26">
        <f t="shared" si="8"/>
        <v>0</v>
      </c>
      <c r="AE133" s="26">
        <f t="shared" si="8"/>
        <v>0</v>
      </c>
      <c r="AF133" s="26"/>
      <c r="AG133" s="28">
        <f t="shared" si="9"/>
        <v>0</v>
      </c>
    </row>
    <row r="134" spans="1:33" s="20" customFormat="1" ht="16.5" customHeight="1" x14ac:dyDescent="0.25">
      <c r="A134" s="21">
        <f>ROW(B134)-2</f>
        <v>132</v>
      </c>
      <c r="B134" s="22" t="s">
        <v>148</v>
      </c>
      <c r="C134" s="23"/>
      <c r="D134" s="23"/>
      <c r="E134" s="23">
        <v>1E-3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4">
        <f>IF(X134=3,3,IF(X134=4,5,IF(X134=5,7,0)))</f>
        <v>0</v>
      </c>
      <c r="W134" s="25">
        <f>SUM(C134:V134)</f>
        <v>1E-3</v>
      </c>
      <c r="X134" s="26">
        <f>COUNTIF(AB134:AG134,"&gt;0")</f>
        <v>1</v>
      </c>
      <c r="Y134" s="27" t="str">
        <f>IF(Z134&gt;0,"Yes","")</f>
        <v/>
      </c>
      <c r="Z134" s="21">
        <f>COUNTIF(C134:V134,"M")</f>
        <v>0</v>
      </c>
      <c r="AA134" s="26">
        <f>W134+IF(AND(X134&gt;1,Z134&gt;0),1000,0)+IF(X134&gt;1,500,0)+Z134/1000000</f>
        <v>1E-3</v>
      </c>
      <c r="AB134" s="26">
        <f t="shared" si="8"/>
        <v>1E-3</v>
      </c>
      <c r="AC134" s="26">
        <f t="shared" si="8"/>
        <v>0</v>
      </c>
      <c r="AD134" s="26">
        <f t="shared" si="8"/>
        <v>0</v>
      </c>
      <c r="AE134" s="26">
        <f t="shared" si="8"/>
        <v>0</v>
      </c>
      <c r="AF134" s="26"/>
      <c r="AG134" s="28">
        <f t="shared" si="9"/>
        <v>0</v>
      </c>
    </row>
    <row r="135" spans="1:33" s="20" customFormat="1" ht="16.5" customHeight="1" x14ac:dyDescent="0.3">
      <c r="A135" s="21">
        <f>ROW(B135)-2</f>
        <v>133</v>
      </c>
      <c r="B135" s="22" t="s">
        <v>149</v>
      </c>
      <c r="C135" s="23"/>
      <c r="D135" s="23"/>
      <c r="E135" s="23">
        <v>1E-3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>
        <f>IF(X135=3,3,IF(X135=4,5,IF(X135=5,7,0)))</f>
        <v>0</v>
      </c>
      <c r="W135" s="25">
        <f>SUM(C135:V135)</f>
        <v>1E-3</v>
      </c>
      <c r="X135" s="26">
        <f>COUNTIF(AB135:AG135,"&gt;0")</f>
        <v>1</v>
      </c>
      <c r="Y135" s="27" t="str">
        <f>IF(Z135&gt;0,"Yes","")</f>
        <v/>
      </c>
      <c r="Z135" s="21">
        <f>COUNTIF(C135:V135,"M")</f>
        <v>0</v>
      </c>
      <c r="AA135" s="26">
        <f>W135+IF(AND(X135&gt;1,Z135&gt;0),1000,0)+IF(X135&gt;1,500,0)+Z135/1000000</f>
        <v>1E-3</v>
      </c>
      <c r="AB135" s="26">
        <f t="shared" si="8"/>
        <v>1E-3</v>
      </c>
      <c r="AC135" s="26">
        <f t="shared" si="8"/>
        <v>0</v>
      </c>
      <c r="AD135" s="26">
        <f t="shared" si="8"/>
        <v>0</v>
      </c>
      <c r="AE135" s="26">
        <f t="shared" si="8"/>
        <v>0</v>
      </c>
      <c r="AF135" s="26"/>
      <c r="AG135" s="28">
        <f t="shared" si="9"/>
        <v>0</v>
      </c>
    </row>
    <row r="136" spans="1:33" s="20" customFormat="1" ht="16.5" customHeight="1" x14ac:dyDescent="0.25">
      <c r="A136" s="21">
        <f>ROW(B136)-2</f>
        <v>134</v>
      </c>
      <c r="B136" s="22" t="s">
        <v>150</v>
      </c>
      <c r="C136" s="23"/>
      <c r="D136" s="23"/>
      <c r="E136" s="23"/>
      <c r="F136" s="23">
        <v>1E-3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4">
        <f>IF(X136=3,3,IF(X136=4,5,IF(X136=5,7,0)))</f>
        <v>0</v>
      </c>
      <c r="W136" s="25">
        <f>SUM(C136:V136)</f>
        <v>1E-3</v>
      </c>
      <c r="X136" s="26">
        <f>COUNTIF(AB136:AG136,"&gt;0")</f>
        <v>1</v>
      </c>
      <c r="Y136" s="27" t="str">
        <f>IF(Z136&gt;0,"Yes","")</f>
        <v/>
      </c>
      <c r="Z136" s="21">
        <f>COUNTIF(C136:V136,"M")</f>
        <v>0</v>
      </c>
      <c r="AA136" s="26">
        <f>W136+IF(AND(X136&gt;1,Z136&gt;0),1000,0)+IF(X136&gt;1,500,0)+Z136/1000000</f>
        <v>1E-3</v>
      </c>
      <c r="AB136" s="26">
        <f t="shared" si="8"/>
        <v>0</v>
      </c>
      <c r="AC136" s="26">
        <f t="shared" si="8"/>
        <v>1E-3</v>
      </c>
      <c r="AD136" s="26">
        <f t="shared" si="8"/>
        <v>0</v>
      </c>
      <c r="AE136" s="26">
        <f t="shared" si="8"/>
        <v>0</v>
      </c>
      <c r="AF136" s="26"/>
      <c r="AG136" s="28">
        <f t="shared" si="9"/>
        <v>0</v>
      </c>
    </row>
    <row r="137" spans="1:33" s="20" customFormat="1" ht="16.5" customHeight="1" x14ac:dyDescent="0.25">
      <c r="A137" s="21">
        <f>ROW(B137)-2</f>
        <v>135</v>
      </c>
      <c r="B137" s="22" t="s">
        <v>151</v>
      </c>
      <c r="C137" s="23"/>
      <c r="D137" s="23"/>
      <c r="E137" s="23"/>
      <c r="F137" s="23">
        <v>1E-3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4">
        <f>IF(X137=3,3,IF(X137=4,5,IF(X137=5,7,0)))</f>
        <v>0</v>
      </c>
      <c r="W137" s="25">
        <f>SUM(C137:V137)</f>
        <v>1E-3</v>
      </c>
      <c r="X137" s="26">
        <f>COUNTIF(AB137:AG137,"&gt;0")</f>
        <v>1</v>
      </c>
      <c r="Y137" s="27" t="str">
        <f>IF(Z137&gt;0,"Yes","")</f>
        <v/>
      </c>
      <c r="Z137" s="21">
        <f>COUNTIF(C137:V137,"M")</f>
        <v>0</v>
      </c>
      <c r="AA137" s="26">
        <f>W137+IF(AND(X137&gt;1,Z137&gt;0),1000,0)+IF(X137&gt;1,500,0)+Z137/1000000</f>
        <v>1E-3</v>
      </c>
      <c r="AB137" s="26">
        <f t="shared" si="8"/>
        <v>0</v>
      </c>
      <c r="AC137" s="26">
        <f t="shared" si="8"/>
        <v>1E-3</v>
      </c>
      <c r="AD137" s="26">
        <f t="shared" si="8"/>
        <v>0</v>
      </c>
      <c r="AE137" s="26">
        <f t="shared" si="8"/>
        <v>0</v>
      </c>
      <c r="AF137" s="26"/>
      <c r="AG137" s="28">
        <f t="shared" si="9"/>
        <v>0</v>
      </c>
    </row>
    <row r="138" spans="1:33" s="20" customFormat="1" ht="16.5" customHeight="1" x14ac:dyDescent="0.25">
      <c r="A138" s="21">
        <f>ROW(B138)-2</f>
        <v>136</v>
      </c>
      <c r="B138" s="22" t="s">
        <v>152</v>
      </c>
      <c r="C138" s="23"/>
      <c r="D138" s="23"/>
      <c r="E138" s="23"/>
      <c r="F138" s="23">
        <v>1E-3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4">
        <f>IF(X138=3,3,IF(X138=4,5,IF(X138=5,7,0)))</f>
        <v>0</v>
      </c>
      <c r="W138" s="25">
        <f>SUM(C138:V138)</f>
        <v>1E-3</v>
      </c>
      <c r="X138" s="26">
        <f>COUNTIF(AB138:AG138,"&gt;0")</f>
        <v>1</v>
      </c>
      <c r="Y138" s="27" t="str">
        <f>IF(Z138&gt;0,"Yes","")</f>
        <v/>
      </c>
      <c r="Z138" s="21">
        <f>COUNTIF(C138:V138,"M")</f>
        <v>0</v>
      </c>
      <c r="AA138" s="26">
        <f>W138+IF(AND(X138&gt;1,Z138&gt;0),1000,0)+IF(X138&gt;1,500,0)+Z138/1000000</f>
        <v>1E-3</v>
      </c>
      <c r="AB138" s="26">
        <f t="shared" si="8"/>
        <v>0</v>
      </c>
      <c r="AC138" s="26">
        <f t="shared" si="8"/>
        <v>1E-3</v>
      </c>
      <c r="AD138" s="26">
        <f t="shared" si="8"/>
        <v>0</v>
      </c>
      <c r="AE138" s="26">
        <f t="shared" si="8"/>
        <v>0</v>
      </c>
      <c r="AF138" s="26"/>
      <c r="AG138" s="28">
        <f t="shared" si="9"/>
        <v>0</v>
      </c>
    </row>
    <row r="139" spans="1:33" s="20" customFormat="1" ht="16.5" customHeight="1" x14ac:dyDescent="0.25">
      <c r="A139" s="21">
        <f>ROW(B139)-2</f>
        <v>137</v>
      </c>
      <c r="B139" s="22" t="s">
        <v>153</v>
      </c>
      <c r="C139" s="23"/>
      <c r="D139" s="23"/>
      <c r="E139" s="23"/>
      <c r="F139" s="23">
        <v>1E-3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4">
        <f>IF(X139=3,3,IF(X139=4,5,IF(X139=5,7,0)))</f>
        <v>0</v>
      </c>
      <c r="W139" s="25">
        <f>SUM(C139:V139)</f>
        <v>1E-3</v>
      </c>
      <c r="X139" s="26">
        <f>COUNTIF(AB139:AG139,"&gt;0")</f>
        <v>1</v>
      </c>
      <c r="Y139" s="27" t="str">
        <f>IF(Z139&gt;0,"Yes","")</f>
        <v/>
      </c>
      <c r="Z139" s="21">
        <f>COUNTIF(C139:V139,"M")</f>
        <v>0</v>
      </c>
      <c r="AA139" s="26">
        <f>W139+IF(AND(X139&gt;1,Z139&gt;0),1000,0)+IF(X139&gt;1,500,0)+Z139/1000000</f>
        <v>1E-3</v>
      </c>
      <c r="AB139" s="26">
        <f t="shared" si="8"/>
        <v>0</v>
      </c>
      <c r="AC139" s="26">
        <f t="shared" si="8"/>
        <v>1E-3</v>
      </c>
      <c r="AD139" s="26">
        <f t="shared" si="8"/>
        <v>0</v>
      </c>
      <c r="AE139" s="26">
        <f t="shared" si="8"/>
        <v>0</v>
      </c>
      <c r="AF139" s="26"/>
      <c r="AG139" s="28">
        <v>0</v>
      </c>
    </row>
    <row r="140" spans="1:33" s="20" customFormat="1" ht="16.5" customHeight="1" x14ac:dyDescent="0.25">
      <c r="A140" s="21">
        <f>ROW(B140)-2</f>
        <v>138</v>
      </c>
      <c r="B140" s="22" t="s">
        <v>154</v>
      </c>
      <c r="C140" s="23"/>
      <c r="D140" s="23"/>
      <c r="E140" s="23"/>
      <c r="F140" s="23">
        <v>1E-3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4">
        <f>IF(X140=3,3,IF(X140=4,5,IF(X140=5,7,0)))</f>
        <v>0</v>
      </c>
      <c r="W140" s="25">
        <f>SUM(C140:V140)</f>
        <v>1E-3</v>
      </c>
      <c r="X140" s="26">
        <f>COUNTIF(AB140:AG140,"&gt;0")</f>
        <v>1</v>
      </c>
      <c r="Y140" s="27" t="str">
        <f>IF(Z140&gt;0,"Yes","")</f>
        <v/>
      </c>
      <c r="Z140" s="21">
        <f>COUNTIF(C140:V140,"M")</f>
        <v>0</v>
      </c>
      <c r="AA140" s="26">
        <f>W140+IF(AND(X140&gt;1,Z140&gt;0),1000,0)+IF(X140&gt;1,500,0)+Z140/1000000</f>
        <v>1E-3</v>
      </c>
      <c r="AB140" s="26">
        <f t="shared" si="8"/>
        <v>0</v>
      </c>
      <c r="AC140" s="26">
        <f t="shared" si="8"/>
        <v>1E-3</v>
      </c>
      <c r="AD140" s="26">
        <f t="shared" si="8"/>
        <v>0</v>
      </c>
      <c r="AE140" s="26">
        <f t="shared" si="8"/>
        <v>0</v>
      </c>
      <c r="AF140" s="26"/>
      <c r="AG140" s="28">
        <f t="shared" si="9"/>
        <v>0</v>
      </c>
    </row>
    <row r="141" spans="1:33" s="20" customFormat="1" ht="16.5" customHeight="1" x14ac:dyDescent="0.25">
      <c r="A141" s="21">
        <f>ROW(B141)-2</f>
        <v>139</v>
      </c>
      <c r="B141" s="22" t="s">
        <v>155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>
        <v>1E-3</v>
      </c>
      <c r="M141" s="23"/>
      <c r="N141" s="23"/>
      <c r="O141" s="23"/>
      <c r="P141" s="23"/>
      <c r="Q141" s="23"/>
      <c r="R141" s="23"/>
      <c r="S141" s="23"/>
      <c r="T141" s="23"/>
      <c r="U141" s="23"/>
      <c r="V141" s="24">
        <f>IF(X141=3,3,IF(X141=4,5,IF(X141=5,7,0)))</f>
        <v>0</v>
      </c>
      <c r="W141" s="25">
        <f>SUM(C141:V141)</f>
        <v>1E-3</v>
      </c>
      <c r="X141" s="26">
        <f>COUNTIF(AB141:AG141,"&gt;0")</f>
        <v>1</v>
      </c>
      <c r="Y141" s="27" t="str">
        <f>IF(Z141&gt;0,"Yes","")</f>
        <v/>
      </c>
      <c r="Z141" s="21">
        <f>COUNTIF(C141:V141,"M")</f>
        <v>0</v>
      </c>
      <c r="AA141" s="26">
        <f>W141+IF(AND(X141&gt;1,Z141&gt;0),1000,0)+IF(X141&gt;1,500,0)+Z141/1000000</f>
        <v>1E-3</v>
      </c>
      <c r="AB141" s="26">
        <f t="shared" si="8"/>
        <v>0</v>
      </c>
      <c r="AC141" s="26">
        <f t="shared" si="8"/>
        <v>1E-3</v>
      </c>
      <c r="AD141" s="26">
        <f t="shared" si="8"/>
        <v>0</v>
      </c>
      <c r="AE141" s="26">
        <f t="shared" ref="AB141:AE204" si="10">SUMIF(Events,AE$2,$C141:$Q141)</f>
        <v>0</v>
      </c>
      <c r="AF141" s="26"/>
      <c r="AG141" s="28">
        <f t="shared" si="9"/>
        <v>0</v>
      </c>
    </row>
    <row r="142" spans="1:33" s="20" customFormat="1" ht="16.5" customHeight="1" x14ac:dyDescent="0.25">
      <c r="A142" s="21">
        <f>ROW(B142)-2</f>
        <v>140</v>
      </c>
      <c r="B142" s="22" t="s">
        <v>156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>
        <v>1E-3</v>
      </c>
      <c r="M142" s="23"/>
      <c r="N142" s="23"/>
      <c r="O142" s="23"/>
      <c r="P142" s="23"/>
      <c r="Q142" s="23"/>
      <c r="R142" s="23"/>
      <c r="S142" s="23"/>
      <c r="T142" s="23"/>
      <c r="U142" s="23"/>
      <c r="V142" s="24">
        <f>IF(X142=3,3,IF(X142=4,5,IF(X142=5,7,0)))</f>
        <v>0</v>
      </c>
      <c r="W142" s="25">
        <f>SUM(C142:V142)</f>
        <v>1E-3</v>
      </c>
      <c r="X142" s="26">
        <f>COUNTIF(AB142:AG142,"&gt;0")</f>
        <v>1</v>
      </c>
      <c r="Y142" s="27" t="str">
        <f>IF(Z142&gt;0,"Yes","")</f>
        <v/>
      </c>
      <c r="Z142" s="21">
        <f>COUNTIF(C142:V142,"M")</f>
        <v>0</v>
      </c>
      <c r="AA142" s="26">
        <f>W142+IF(AND(X142&gt;1,Z142&gt;0),1000,0)+IF(X142&gt;1,500,0)+Z142/1000000</f>
        <v>1E-3</v>
      </c>
      <c r="AB142" s="26">
        <f t="shared" si="10"/>
        <v>0</v>
      </c>
      <c r="AC142" s="26">
        <f t="shared" si="10"/>
        <v>1E-3</v>
      </c>
      <c r="AD142" s="26">
        <f t="shared" si="10"/>
        <v>0</v>
      </c>
      <c r="AE142" s="26">
        <f t="shared" si="10"/>
        <v>0</v>
      </c>
      <c r="AF142" s="26"/>
      <c r="AG142" s="28">
        <f t="shared" si="9"/>
        <v>0</v>
      </c>
    </row>
    <row r="143" spans="1:33" s="20" customFormat="1" ht="16.5" customHeight="1" x14ac:dyDescent="0.25">
      <c r="A143" s="21">
        <f>ROW(B143)-2</f>
        <v>141</v>
      </c>
      <c r="B143" s="22" t="s">
        <v>157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>
        <v>1E-3</v>
      </c>
      <c r="M143" s="23"/>
      <c r="N143" s="23"/>
      <c r="O143" s="23"/>
      <c r="P143" s="23"/>
      <c r="Q143" s="23"/>
      <c r="R143" s="23"/>
      <c r="S143" s="23"/>
      <c r="T143" s="23"/>
      <c r="U143" s="23"/>
      <c r="V143" s="24">
        <f>IF(X143=3,3,IF(X143=4,5,IF(X143=5,7,0)))</f>
        <v>0</v>
      </c>
      <c r="W143" s="25">
        <f>SUM(C143:V143)</f>
        <v>1E-3</v>
      </c>
      <c r="X143" s="26">
        <f>COUNTIF(AB143:AG143,"&gt;0")</f>
        <v>1</v>
      </c>
      <c r="Y143" s="27" t="str">
        <f>IF(Z143&gt;0,"Yes","")</f>
        <v/>
      </c>
      <c r="Z143" s="21">
        <f>COUNTIF(C143:V143,"M")</f>
        <v>0</v>
      </c>
      <c r="AA143" s="26">
        <f>W143+IF(AND(X143&gt;1,Z143&gt;0),1000,0)+IF(X143&gt;1,500,0)+Z143/1000000</f>
        <v>1E-3</v>
      </c>
      <c r="AB143" s="26">
        <f t="shared" si="10"/>
        <v>0</v>
      </c>
      <c r="AC143" s="26">
        <f t="shared" si="10"/>
        <v>1E-3</v>
      </c>
      <c r="AD143" s="26">
        <f t="shared" si="10"/>
        <v>0</v>
      </c>
      <c r="AE143" s="26">
        <f t="shared" si="10"/>
        <v>0</v>
      </c>
      <c r="AF143" s="26"/>
      <c r="AG143" s="28">
        <f t="shared" si="9"/>
        <v>0</v>
      </c>
    </row>
    <row r="144" spans="1:33" s="20" customFormat="1" ht="16.5" customHeight="1" x14ac:dyDescent="0.25">
      <c r="A144" s="21">
        <f>ROW(B144)-2</f>
        <v>142</v>
      </c>
      <c r="B144" s="22" t="s">
        <v>158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>
        <v>1E-3</v>
      </c>
      <c r="M144" s="23"/>
      <c r="N144" s="23"/>
      <c r="O144" s="23"/>
      <c r="P144" s="23"/>
      <c r="Q144" s="23"/>
      <c r="R144" s="23"/>
      <c r="S144" s="23"/>
      <c r="T144" s="23"/>
      <c r="U144" s="23"/>
      <c r="V144" s="24">
        <f>IF(X144=3,3,IF(X144=4,5,IF(X144=5,7,0)))</f>
        <v>0</v>
      </c>
      <c r="W144" s="25">
        <f>SUM(C144:V144)</f>
        <v>1E-3</v>
      </c>
      <c r="X144" s="26">
        <f>COUNTIF(AB144:AG144,"&gt;0")</f>
        <v>1</v>
      </c>
      <c r="Y144" s="27" t="str">
        <f>IF(Z144&gt;0,"Yes","")</f>
        <v/>
      </c>
      <c r="Z144" s="21">
        <f>COUNTIF(C144:V144,"M")</f>
        <v>0</v>
      </c>
      <c r="AA144" s="26">
        <f>W144+IF(AND(X144&gt;1,Z144&gt;0),1000,0)+IF(X144&gt;1,500,0)+Z144/1000000</f>
        <v>1E-3</v>
      </c>
      <c r="AB144" s="26">
        <f t="shared" si="10"/>
        <v>0</v>
      </c>
      <c r="AC144" s="26">
        <f t="shared" si="10"/>
        <v>1E-3</v>
      </c>
      <c r="AD144" s="26">
        <f t="shared" si="10"/>
        <v>0</v>
      </c>
      <c r="AE144" s="26">
        <f t="shared" si="10"/>
        <v>0</v>
      </c>
      <c r="AF144" s="26"/>
      <c r="AG144" s="28">
        <f t="shared" si="9"/>
        <v>0</v>
      </c>
    </row>
    <row r="145" spans="1:33" s="20" customFormat="1" ht="16.5" customHeight="1" x14ac:dyDescent="0.25">
      <c r="A145" s="21">
        <f>ROW(B145)-2</f>
        <v>143</v>
      </c>
      <c r="B145" s="22" t="s">
        <v>159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>
        <v>1E-3</v>
      </c>
      <c r="M145" s="23"/>
      <c r="N145" s="23"/>
      <c r="O145" s="23"/>
      <c r="P145" s="23"/>
      <c r="Q145" s="23"/>
      <c r="R145" s="23"/>
      <c r="S145" s="23"/>
      <c r="T145" s="23"/>
      <c r="U145" s="23"/>
      <c r="V145" s="24">
        <f>IF(X145=3,3,IF(X145=4,5,IF(X145=5,7,0)))</f>
        <v>0</v>
      </c>
      <c r="W145" s="25">
        <f>SUM(C145:V145)</f>
        <v>1E-3</v>
      </c>
      <c r="X145" s="26">
        <f>COUNTIF(AB145:AG145,"&gt;0")</f>
        <v>1</v>
      </c>
      <c r="Y145" s="27" t="str">
        <f>IF(Z145&gt;0,"Yes","")</f>
        <v/>
      </c>
      <c r="Z145" s="21">
        <f>COUNTIF(C145:V145,"M")</f>
        <v>0</v>
      </c>
      <c r="AA145" s="26">
        <f>W145+IF(AND(X145&gt;1,Z145&gt;0),1000,0)+IF(X145&gt;1,500,0)+Z145/1000000</f>
        <v>1E-3</v>
      </c>
      <c r="AB145" s="26">
        <f t="shared" si="10"/>
        <v>0</v>
      </c>
      <c r="AC145" s="26">
        <f t="shared" si="10"/>
        <v>1E-3</v>
      </c>
      <c r="AD145" s="26">
        <f t="shared" si="10"/>
        <v>0</v>
      </c>
      <c r="AE145" s="26">
        <f t="shared" si="10"/>
        <v>0</v>
      </c>
      <c r="AF145" s="26"/>
      <c r="AG145" s="28">
        <f t="shared" si="9"/>
        <v>0</v>
      </c>
    </row>
    <row r="146" spans="1:33" s="20" customFormat="1" ht="16.5" customHeight="1" x14ac:dyDescent="0.25">
      <c r="A146" s="21">
        <f>ROW(B146)-2</f>
        <v>144</v>
      </c>
      <c r="B146" s="22" t="s">
        <v>160</v>
      </c>
      <c r="C146" s="23"/>
      <c r="D146" s="23"/>
      <c r="E146" s="23"/>
      <c r="F146" s="23"/>
      <c r="G146" s="23"/>
      <c r="H146" s="23"/>
      <c r="I146" s="23"/>
      <c r="J146" s="23"/>
      <c r="K146" s="23">
        <v>1E-3</v>
      </c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4">
        <f>IF(X146=3,3,IF(X146=4,5,IF(X146=5,7,0)))</f>
        <v>0</v>
      </c>
      <c r="W146" s="25">
        <f>SUM(C146:V146)</f>
        <v>1E-3</v>
      </c>
      <c r="X146" s="26">
        <f>COUNTIF(AB146:AG146,"&gt;0")</f>
        <v>1</v>
      </c>
      <c r="Y146" s="27" t="str">
        <f>IF(Z146&gt;0,"Yes","")</f>
        <v/>
      </c>
      <c r="Z146" s="21">
        <f>COUNTIF(C146:V146,"M")</f>
        <v>0</v>
      </c>
      <c r="AA146" s="26">
        <f>W146+IF(AND(X146&gt;1,Z146&gt;0),1000,0)+IF(X146&gt;1,500,0)+Z146/1000000</f>
        <v>1E-3</v>
      </c>
      <c r="AB146" s="26">
        <f t="shared" si="10"/>
        <v>0</v>
      </c>
      <c r="AC146" s="26">
        <f t="shared" si="10"/>
        <v>0</v>
      </c>
      <c r="AD146" s="26">
        <f t="shared" si="10"/>
        <v>0</v>
      </c>
      <c r="AE146" s="26">
        <f t="shared" si="10"/>
        <v>0</v>
      </c>
      <c r="AF146" s="26"/>
      <c r="AG146" s="28">
        <f t="shared" si="9"/>
        <v>1E-3</v>
      </c>
    </row>
    <row r="147" spans="1:33" s="20" customFormat="1" ht="16.5" customHeight="1" x14ac:dyDescent="0.25">
      <c r="A147" s="21">
        <f>ROW(B147)-2</f>
        <v>145</v>
      </c>
      <c r="B147" s="22" t="s">
        <v>161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>
        <v>1E-3</v>
      </c>
      <c r="M147" s="23"/>
      <c r="N147" s="23"/>
      <c r="O147" s="23"/>
      <c r="P147" s="23"/>
      <c r="Q147" s="23"/>
      <c r="R147" s="23"/>
      <c r="S147" s="23"/>
      <c r="T147" s="23"/>
      <c r="U147" s="23"/>
      <c r="V147" s="24">
        <f>IF(X147=3,3,IF(X147=4,5,IF(X147=5,7,0)))</f>
        <v>0</v>
      </c>
      <c r="W147" s="25">
        <f>SUM(C147:V147)</f>
        <v>1E-3</v>
      </c>
      <c r="X147" s="26">
        <f>COUNTIF(AB147:AG147,"&gt;0")</f>
        <v>1</v>
      </c>
      <c r="Y147" s="27" t="str">
        <f>IF(Z147&gt;0,"Yes","")</f>
        <v/>
      </c>
      <c r="Z147" s="21">
        <f>COUNTIF(C147:V147,"M")</f>
        <v>0</v>
      </c>
      <c r="AA147" s="26">
        <f>W147+IF(AND(X147&gt;1,Z147&gt;0),1000,0)+IF(X147&gt;1,500,0)+Z147/1000000</f>
        <v>1E-3</v>
      </c>
      <c r="AB147" s="26">
        <f t="shared" si="10"/>
        <v>0</v>
      </c>
      <c r="AC147" s="26">
        <f t="shared" si="10"/>
        <v>1E-3</v>
      </c>
      <c r="AD147" s="26">
        <f t="shared" si="10"/>
        <v>0</v>
      </c>
      <c r="AE147" s="26">
        <f t="shared" si="10"/>
        <v>0</v>
      </c>
      <c r="AF147" s="26"/>
      <c r="AG147" s="28">
        <f t="shared" si="9"/>
        <v>0</v>
      </c>
    </row>
    <row r="148" spans="1:33" s="20" customFormat="1" ht="16.5" customHeight="1" x14ac:dyDescent="0.25">
      <c r="A148" s="21">
        <f>ROW(B148)-2</f>
        <v>146</v>
      </c>
      <c r="B148" s="22" t="s">
        <v>162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>
        <v>1E-3</v>
      </c>
      <c r="N148" s="23"/>
      <c r="O148" s="23"/>
      <c r="P148" s="23"/>
      <c r="Q148" s="23"/>
      <c r="R148" s="23"/>
      <c r="S148" s="23"/>
      <c r="T148" s="23"/>
      <c r="U148" s="23"/>
      <c r="V148" s="24">
        <f>IF(X148=3,3,IF(X148=4,5,IF(X148=5,7,0)))</f>
        <v>0</v>
      </c>
      <c r="W148" s="25">
        <f>SUM(C148:V148)</f>
        <v>1E-3</v>
      </c>
      <c r="X148" s="26">
        <f>COUNTIF(AB148:AG148,"&gt;0")</f>
        <v>1</v>
      </c>
      <c r="Y148" s="27" t="str">
        <f>IF(Z148&gt;0,"Yes","")</f>
        <v/>
      </c>
      <c r="Z148" s="21">
        <f>COUNTIF(C148:V148,"M")</f>
        <v>0</v>
      </c>
      <c r="AA148" s="26">
        <f>W148+IF(AND(X148&gt;1,Z148&gt;0),1000,0)+IF(X148&gt;1,500,0)+Z148/1000000</f>
        <v>1E-3</v>
      </c>
      <c r="AB148" s="26">
        <f t="shared" si="10"/>
        <v>1E-3</v>
      </c>
      <c r="AC148" s="26">
        <f t="shared" si="10"/>
        <v>0</v>
      </c>
      <c r="AD148" s="26">
        <f t="shared" si="10"/>
        <v>0</v>
      </c>
      <c r="AE148" s="26">
        <f t="shared" si="10"/>
        <v>0</v>
      </c>
      <c r="AF148" s="26"/>
      <c r="AG148" s="28">
        <f t="shared" si="9"/>
        <v>0</v>
      </c>
    </row>
    <row r="149" spans="1:33" s="20" customFormat="1" ht="16.5" customHeight="1" x14ac:dyDescent="0.25">
      <c r="A149" s="21">
        <f>ROW(B149)-2</f>
        <v>147</v>
      </c>
      <c r="B149" s="22" t="s">
        <v>163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>
        <v>1E-3</v>
      </c>
      <c r="P149" s="23"/>
      <c r="Q149" s="23"/>
      <c r="R149" s="23"/>
      <c r="S149" s="23"/>
      <c r="T149" s="23"/>
      <c r="U149" s="23"/>
      <c r="V149" s="24">
        <f>IF(X149=3,3,IF(X149=4,5,IF(X149=5,7,0)))</f>
        <v>0</v>
      </c>
      <c r="W149" s="25">
        <f>SUM(C149:V149)</f>
        <v>1E-3</v>
      </c>
      <c r="X149" s="26">
        <f>COUNTIF(AB149:AG149,"&gt;0")</f>
        <v>1</v>
      </c>
      <c r="Y149" s="27" t="str">
        <f>IF(Z149&gt;0,"Yes","")</f>
        <v/>
      </c>
      <c r="Z149" s="21">
        <f>COUNTIF(C149:V149,"M")</f>
        <v>0</v>
      </c>
      <c r="AA149" s="26">
        <f>W149+IF(AND(X149&gt;1,Z149&gt;0),1000,0)+IF(X149&gt;1,500,0)+Z149/1000000</f>
        <v>1E-3</v>
      </c>
      <c r="AB149" s="26">
        <f t="shared" si="10"/>
        <v>0</v>
      </c>
      <c r="AC149" s="26">
        <f t="shared" si="10"/>
        <v>1E-3</v>
      </c>
      <c r="AD149" s="26">
        <f t="shared" si="10"/>
        <v>0</v>
      </c>
      <c r="AE149" s="26">
        <f t="shared" si="10"/>
        <v>0</v>
      </c>
      <c r="AF149" s="26"/>
      <c r="AG149" s="28">
        <f t="shared" si="9"/>
        <v>0</v>
      </c>
    </row>
    <row r="150" spans="1:33" s="20" customFormat="1" ht="16.5" customHeight="1" x14ac:dyDescent="0.25">
      <c r="A150" s="21">
        <f>ROW(B150)-2</f>
        <v>148</v>
      </c>
      <c r="B150" s="22" t="s">
        <v>164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>
        <v>1E-3</v>
      </c>
      <c r="P150" s="23"/>
      <c r="Q150" s="23"/>
      <c r="R150" s="23"/>
      <c r="S150" s="23"/>
      <c r="T150" s="23"/>
      <c r="U150" s="23"/>
      <c r="V150" s="24">
        <f>IF(X150=3,3,IF(X150=4,5,IF(X150=5,7,0)))</f>
        <v>0</v>
      </c>
      <c r="W150" s="25">
        <f>SUM(C150:V150)</f>
        <v>1E-3</v>
      </c>
      <c r="X150" s="26">
        <f>COUNTIF(AB150:AG150,"&gt;0")</f>
        <v>1</v>
      </c>
      <c r="Y150" s="27" t="str">
        <f>IF(Z150&gt;0,"Yes","")</f>
        <v/>
      </c>
      <c r="Z150" s="21">
        <f>COUNTIF(C150:V150,"M")</f>
        <v>0</v>
      </c>
      <c r="AA150" s="26">
        <f>W150+IF(AND(X150&gt;1,Z150&gt;0),1000,0)+IF(X150&gt;1,500,0)+Z150/1000000</f>
        <v>1E-3</v>
      </c>
      <c r="AB150" s="26">
        <f t="shared" si="10"/>
        <v>0</v>
      </c>
      <c r="AC150" s="26">
        <f t="shared" si="10"/>
        <v>1E-3</v>
      </c>
      <c r="AD150" s="26">
        <f t="shared" si="10"/>
        <v>0</v>
      </c>
      <c r="AE150" s="26">
        <f t="shared" si="10"/>
        <v>0</v>
      </c>
      <c r="AF150" s="26"/>
      <c r="AG150" s="28">
        <f t="shared" si="9"/>
        <v>0</v>
      </c>
    </row>
    <row r="151" spans="1:33" s="20" customFormat="1" ht="16.5" customHeight="1" x14ac:dyDescent="0.25">
      <c r="A151" s="21">
        <f>ROW(B151)-2</f>
        <v>149</v>
      </c>
      <c r="B151" s="22" t="s">
        <v>165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>
        <v>1E-3</v>
      </c>
      <c r="P151" s="23"/>
      <c r="Q151" s="23"/>
      <c r="R151" s="23"/>
      <c r="S151" s="23"/>
      <c r="T151" s="23"/>
      <c r="U151" s="23"/>
      <c r="V151" s="24">
        <f>IF(X151=3,3,IF(X151=4,5,IF(X151=5,7,0)))</f>
        <v>0</v>
      </c>
      <c r="W151" s="25">
        <f>SUM(C151:V151)</f>
        <v>1E-3</v>
      </c>
      <c r="X151" s="26">
        <f>COUNTIF(AB151:AG151,"&gt;0")</f>
        <v>1</v>
      </c>
      <c r="Y151" s="27" t="str">
        <f>IF(Z151&gt;0,"Yes","")</f>
        <v/>
      </c>
      <c r="Z151" s="21">
        <f>COUNTIF(C151:V151,"M")</f>
        <v>0</v>
      </c>
      <c r="AA151" s="26">
        <f>W151+IF(AND(X151&gt;1,Z151&gt;0),1000,0)+IF(X151&gt;1,500,0)+Z151/1000000</f>
        <v>1E-3</v>
      </c>
      <c r="AB151" s="26">
        <f t="shared" si="10"/>
        <v>0</v>
      </c>
      <c r="AC151" s="26">
        <f t="shared" si="10"/>
        <v>1E-3</v>
      </c>
      <c r="AD151" s="26">
        <f t="shared" si="10"/>
        <v>0</v>
      </c>
      <c r="AE151" s="26">
        <f t="shared" si="10"/>
        <v>0</v>
      </c>
      <c r="AF151" s="26"/>
      <c r="AG151" s="28">
        <f t="shared" si="9"/>
        <v>0</v>
      </c>
    </row>
    <row r="152" spans="1:33" s="20" customFormat="1" ht="16.5" customHeight="1" x14ac:dyDescent="0.25">
      <c r="A152" s="21">
        <f>ROW(B152)-2</f>
        <v>150</v>
      </c>
      <c r="B152" s="22" t="s">
        <v>166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>
        <v>1E-3</v>
      </c>
      <c r="Q152" s="23"/>
      <c r="R152" s="23"/>
      <c r="S152" s="23"/>
      <c r="T152" s="23"/>
      <c r="U152" s="23"/>
      <c r="V152" s="24">
        <f>IF(X152=3,3,IF(X152=4,5,IF(X152=5,7,0)))</f>
        <v>0</v>
      </c>
      <c r="W152" s="25">
        <f>SUM(C152:V152)</f>
        <v>1E-3</v>
      </c>
      <c r="X152" s="26">
        <f>COUNTIF(AB152:AG152,"&gt;0")</f>
        <v>1</v>
      </c>
      <c r="Y152" s="27" t="str">
        <f>IF(Z152&gt;0,"Yes","")</f>
        <v/>
      </c>
      <c r="Z152" s="21">
        <f>COUNTIF(C152:V152,"M")</f>
        <v>0</v>
      </c>
      <c r="AA152" s="26">
        <f>W152+IF(AND(X152&gt;1,Z152&gt;0),1000,0)+IF(X152&gt;1,500,0)+Z152/1000000</f>
        <v>1E-3</v>
      </c>
      <c r="AB152" s="26">
        <f t="shared" si="10"/>
        <v>0</v>
      </c>
      <c r="AC152" s="26">
        <f t="shared" si="10"/>
        <v>0</v>
      </c>
      <c r="AD152" s="26">
        <f t="shared" si="10"/>
        <v>0</v>
      </c>
      <c r="AE152" s="26">
        <f t="shared" si="10"/>
        <v>0</v>
      </c>
      <c r="AF152" s="26"/>
      <c r="AG152" s="28">
        <f t="shared" si="9"/>
        <v>1E-3</v>
      </c>
    </row>
    <row r="153" spans="1:33" s="20" customFormat="1" ht="16.5" customHeight="1" x14ac:dyDescent="0.25">
      <c r="A153" s="21">
        <f>ROW(B153)-2</f>
        <v>151</v>
      </c>
      <c r="B153" s="22" t="s">
        <v>167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>
        <v>1E-3</v>
      </c>
      <c r="Q153" s="23"/>
      <c r="R153" s="23"/>
      <c r="S153" s="23"/>
      <c r="T153" s="23"/>
      <c r="U153" s="23"/>
      <c r="V153" s="24">
        <f>IF(X153=3,3,IF(X153=4,5,IF(X153=5,7,0)))</f>
        <v>0</v>
      </c>
      <c r="W153" s="25">
        <f>SUM(C153:V153)</f>
        <v>1E-3</v>
      </c>
      <c r="X153" s="26">
        <f>COUNTIF(AB153:AG153,"&gt;0")</f>
        <v>1</v>
      </c>
      <c r="Y153" s="27" t="str">
        <f>IF(Z153&gt;0,"Yes","")</f>
        <v/>
      </c>
      <c r="Z153" s="21">
        <f>COUNTIF(C153:V153,"M")</f>
        <v>0</v>
      </c>
      <c r="AA153" s="26">
        <f>W153+IF(AND(X153&gt;1,Z153&gt;0),1000,0)+IF(X153&gt;1,500,0)+Z153/1000000</f>
        <v>1E-3</v>
      </c>
      <c r="AB153" s="26">
        <f t="shared" si="10"/>
        <v>0</v>
      </c>
      <c r="AC153" s="26">
        <f t="shared" si="10"/>
        <v>0</v>
      </c>
      <c r="AD153" s="26">
        <f t="shared" si="10"/>
        <v>0</v>
      </c>
      <c r="AE153" s="26">
        <f t="shared" si="10"/>
        <v>0</v>
      </c>
      <c r="AF153" s="26"/>
      <c r="AG153" s="28">
        <f t="shared" si="9"/>
        <v>1E-3</v>
      </c>
    </row>
    <row r="154" spans="1:33" s="20" customFormat="1" ht="16.5" customHeight="1" x14ac:dyDescent="0.25">
      <c r="A154" s="21">
        <f>ROW(B154)-2</f>
        <v>152</v>
      </c>
      <c r="B154" s="22" t="s">
        <v>168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>
        <v>1E-3</v>
      </c>
      <c r="Q154" s="23"/>
      <c r="R154" s="23"/>
      <c r="S154" s="23"/>
      <c r="T154" s="23"/>
      <c r="U154" s="23"/>
      <c r="V154" s="24">
        <f>IF(X154=3,3,IF(X154=4,5,IF(X154=5,7,0)))</f>
        <v>0</v>
      </c>
      <c r="W154" s="25">
        <f>SUM(C154:V154)</f>
        <v>1E-3</v>
      </c>
      <c r="X154" s="26">
        <f>COUNTIF(AB154:AG154,"&gt;0")</f>
        <v>1</v>
      </c>
      <c r="Y154" s="27" t="str">
        <f>IF(Z154&gt;0,"Yes","")</f>
        <v/>
      </c>
      <c r="Z154" s="21">
        <f>COUNTIF(C154:V154,"M")</f>
        <v>0</v>
      </c>
      <c r="AA154" s="26">
        <f>W154+IF(AND(X154&gt;1,Z154&gt;0),1000,0)+IF(X154&gt;1,500,0)+Z154/1000000</f>
        <v>1E-3</v>
      </c>
      <c r="AB154" s="26">
        <f t="shared" si="10"/>
        <v>0</v>
      </c>
      <c r="AC154" s="26">
        <f t="shared" si="10"/>
        <v>0</v>
      </c>
      <c r="AD154" s="26">
        <f t="shared" si="10"/>
        <v>0</v>
      </c>
      <c r="AE154" s="26">
        <f t="shared" si="10"/>
        <v>0</v>
      </c>
      <c r="AF154" s="26"/>
      <c r="AG154" s="28">
        <f t="shared" si="9"/>
        <v>1E-3</v>
      </c>
    </row>
    <row r="155" spans="1:33" s="20" customFormat="1" ht="16.5" customHeight="1" x14ac:dyDescent="0.25">
      <c r="A155" s="21">
        <f>ROW(B155)-2</f>
        <v>153</v>
      </c>
      <c r="B155" s="22" t="s">
        <v>169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>
        <v>1E-3</v>
      </c>
      <c r="R155" s="23"/>
      <c r="S155" s="23"/>
      <c r="T155" s="23"/>
      <c r="U155" s="23"/>
      <c r="V155" s="24">
        <f>IF(X155=3,3,IF(X155=4,5,IF(X155=5,7,0)))</f>
        <v>0</v>
      </c>
      <c r="W155" s="25">
        <f>SUM(C155:V155)</f>
        <v>1E-3</v>
      </c>
      <c r="X155" s="26">
        <f>COUNTIF(AB155:AG155,"&gt;0")</f>
        <v>1</v>
      </c>
      <c r="Y155" s="27" t="str">
        <f>IF(Z155&gt;0,"Yes","")</f>
        <v/>
      </c>
      <c r="Z155" s="21">
        <f>COUNTIF(C155:V155,"M")</f>
        <v>0</v>
      </c>
      <c r="AA155" s="26">
        <f>W155+IF(AND(X155&gt;1,Z155&gt;0),1000,0)+IF(X155&gt;1,500,0)+Z155/1000000</f>
        <v>1E-3</v>
      </c>
      <c r="AB155" s="26">
        <f t="shared" si="10"/>
        <v>0</v>
      </c>
      <c r="AC155" s="26">
        <f t="shared" si="10"/>
        <v>0</v>
      </c>
      <c r="AD155" s="26">
        <f t="shared" si="10"/>
        <v>0</v>
      </c>
      <c r="AE155" s="26">
        <f t="shared" si="10"/>
        <v>0</v>
      </c>
      <c r="AF155" s="26"/>
      <c r="AG155" s="28">
        <f t="shared" si="9"/>
        <v>1E-3</v>
      </c>
    </row>
    <row r="156" spans="1:33" s="20" customFormat="1" ht="16.5" customHeight="1" x14ac:dyDescent="0.25">
      <c r="A156" s="21">
        <f>ROW(B156)-2</f>
        <v>154</v>
      </c>
      <c r="B156" s="22" t="s">
        <v>170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>
        <v>1E-3</v>
      </c>
      <c r="T156" s="23"/>
      <c r="U156" s="23"/>
      <c r="V156" s="24">
        <f>IF(X156=3,3,IF(X156=4,5,IF(X156=5,7,0)))</f>
        <v>0</v>
      </c>
      <c r="W156" s="25">
        <f>SUM(C156:V156)</f>
        <v>1E-3</v>
      </c>
      <c r="X156" s="26">
        <f>COUNTIF(AB156:AG156,"&gt;0")</f>
        <v>0</v>
      </c>
      <c r="Y156" s="27" t="str">
        <f>IF(Z156&gt;0,"Yes","")</f>
        <v/>
      </c>
      <c r="Z156" s="21">
        <f>COUNTIF(C156:V156,"M")</f>
        <v>0</v>
      </c>
      <c r="AA156" s="26">
        <f>W156+IF(AND(X156&gt;1,Z156&gt;0),1000,0)+IF(X156&gt;1,500,0)+Z156/1000000</f>
        <v>1E-3</v>
      </c>
      <c r="AB156" s="26">
        <f t="shared" si="10"/>
        <v>0</v>
      </c>
      <c r="AC156" s="26">
        <f t="shared" si="10"/>
        <v>0</v>
      </c>
      <c r="AD156" s="26">
        <f t="shared" si="10"/>
        <v>0</v>
      </c>
      <c r="AE156" s="26">
        <f t="shared" si="10"/>
        <v>0</v>
      </c>
      <c r="AF156" s="26"/>
      <c r="AG156" s="28">
        <f t="shared" si="9"/>
        <v>0</v>
      </c>
    </row>
    <row r="157" spans="1:33" s="20" customFormat="1" ht="16.5" customHeight="1" x14ac:dyDescent="0.25">
      <c r="A157" s="21">
        <f>ROW(B157)-2</f>
        <v>155</v>
      </c>
      <c r="B157" s="22" t="s">
        <v>171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>
        <v>1E-3</v>
      </c>
      <c r="U157" s="23"/>
      <c r="V157" s="24">
        <f>IF(X157=3,3,IF(X157=4,5,IF(X157=5,7,0)))</f>
        <v>0</v>
      </c>
      <c r="W157" s="25">
        <f>SUM(C157:V157)</f>
        <v>1E-3</v>
      </c>
      <c r="X157" s="26">
        <f>COUNTIF(AB157:AG157,"&gt;0")</f>
        <v>0</v>
      </c>
      <c r="Y157" s="27" t="str">
        <f>IF(Z157&gt;0,"Yes","")</f>
        <v/>
      </c>
      <c r="Z157" s="21">
        <f>COUNTIF(C157:V157,"M")</f>
        <v>0</v>
      </c>
      <c r="AA157" s="26">
        <f>W157+IF(AND(X157&gt;1,Z157&gt;0),1000,0)+IF(X157&gt;1,500,0)+Z157/1000000</f>
        <v>1E-3</v>
      </c>
      <c r="AB157" s="26">
        <f t="shared" si="10"/>
        <v>0</v>
      </c>
      <c r="AC157" s="26">
        <f t="shared" si="10"/>
        <v>0</v>
      </c>
      <c r="AD157" s="26">
        <f t="shared" si="10"/>
        <v>0</v>
      </c>
      <c r="AE157" s="26">
        <f t="shared" si="10"/>
        <v>0</v>
      </c>
      <c r="AF157" s="26"/>
      <c r="AG157" s="28">
        <f t="shared" si="9"/>
        <v>0</v>
      </c>
    </row>
    <row r="158" spans="1:33" s="20" customFormat="1" ht="16.5" customHeight="1" x14ac:dyDescent="0.25">
      <c r="A158" s="21">
        <f>ROW(B158)-2</f>
        <v>156</v>
      </c>
      <c r="B158" s="22" t="s">
        <v>172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>
        <v>1E-3</v>
      </c>
      <c r="V158" s="24">
        <f>IF(X158=3,3,IF(X158=4,5,IF(X158=5,7,0)))</f>
        <v>0</v>
      </c>
      <c r="W158" s="25">
        <f>SUM(C158:V158)</f>
        <v>1E-3</v>
      </c>
      <c r="X158" s="26">
        <f>COUNTIF(AB158:AG158,"&gt;0")</f>
        <v>0</v>
      </c>
      <c r="Y158" s="27" t="str">
        <f>IF(Z158&gt;0,"Yes","")</f>
        <v/>
      </c>
      <c r="Z158" s="21">
        <f>COUNTIF(C158:V158,"M")</f>
        <v>0</v>
      </c>
      <c r="AA158" s="26">
        <f>W158+IF(AND(X158&gt;1,Z158&gt;0),1000,0)+IF(X158&gt;1,500,0)+Z158/1000000</f>
        <v>1E-3</v>
      </c>
      <c r="AB158" s="26">
        <f t="shared" si="10"/>
        <v>0</v>
      </c>
      <c r="AC158" s="26">
        <f t="shared" si="10"/>
        <v>0</v>
      </c>
      <c r="AD158" s="26">
        <f t="shared" si="10"/>
        <v>0</v>
      </c>
      <c r="AE158" s="26">
        <f t="shared" si="10"/>
        <v>0</v>
      </c>
      <c r="AF158" s="26"/>
      <c r="AG158" s="28">
        <f t="shared" si="9"/>
        <v>0</v>
      </c>
    </row>
    <row r="159" spans="1:33" s="20" customFormat="1" ht="16.5" customHeight="1" x14ac:dyDescent="0.25">
      <c r="A159" s="21">
        <f>ROW(B159)-2</f>
        <v>157</v>
      </c>
      <c r="B159" s="22" t="s">
        <v>173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>
        <v>1E-3</v>
      </c>
      <c r="V159" s="24">
        <f>IF(X159=3,3,IF(X159=4,5,IF(X159=5,7,0)))</f>
        <v>0</v>
      </c>
      <c r="W159" s="25">
        <f>SUM(C159:V159)</f>
        <v>1E-3</v>
      </c>
      <c r="X159" s="26">
        <f>COUNTIF(AB159:AG159,"&gt;0")</f>
        <v>0</v>
      </c>
      <c r="Y159" s="27" t="str">
        <f>IF(Z159&gt;0,"Yes","")</f>
        <v/>
      </c>
      <c r="Z159" s="21">
        <f>COUNTIF(C159:V159,"M")</f>
        <v>0</v>
      </c>
      <c r="AA159" s="26">
        <f>W159+IF(AND(X159&gt;1,Z159&gt;0),1000,0)+IF(X159&gt;1,500,0)+Z159/1000000</f>
        <v>1E-3</v>
      </c>
      <c r="AB159" s="26">
        <f t="shared" si="10"/>
        <v>0</v>
      </c>
      <c r="AC159" s="26">
        <f t="shared" si="10"/>
        <v>0</v>
      </c>
      <c r="AD159" s="26">
        <f t="shared" si="10"/>
        <v>0</v>
      </c>
      <c r="AE159" s="26">
        <f t="shared" si="10"/>
        <v>0</v>
      </c>
      <c r="AF159" s="26"/>
      <c r="AG159" s="28">
        <f t="shared" si="9"/>
        <v>0</v>
      </c>
    </row>
    <row r="160" spans="1:33" s="20" customFormat="1" ht="16.5" customHeight="1" x14ac:dyDescent="0.25">
      <c r="A160" s="21">
        <f>ROW(B160)-2</f>
        <v>158</v>
      </c>
      <c r="B160" s="22" t="s">
        <v>174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>
        <v>1E-3</v>
      </c>
      <c r="V160" s="24">
        <f>IF(X160=3,3,IF(X160=4,5,IF(X160=5,7,0)))</f>
        <v>0</v>
      </c>
      <c r="W160" s="25">
        <f>SUM(C160:V160)</f>
        <v>1E-3</v>
      </c>
      <c r="X160" s="26">
        <f>COUNTIF(AB160:AG160,"&gt;0")</f>
        <v>0</v>
      </c>
      <c r="Y160" s="27" t="str">
        <f>IF(Z160&gt;0,"Yes","")</f>
        <v/>
      </c>
      <c r="Z160" s="21">
        <f>COUNTIF(C160:V160,"M")</f>
        <v>0</v>
      </c>
      <c r="AA160" s="26">
        <f>W160+IF(AND(X160&gt;1,Z160&gt;0),1000,0)+IF(X160&gt;1,500,0)+Z160/1000000</f>
        <v>1E-3</v>
      </c>
      <c r="AB160" s="26">
        <f t="shared" si="10"/>
        <v>0</v>
      </c>
      <c r="AC160" s="26">
        <f t="shared" si="10"/>
        <v>0</v>
      </c>
      <c r="AD160" s="26">
        <f t="shared" si="10"/>
        <v>0</v>
      </c>
      <c r="AE160" s="26">
        <f t="shared" si="10"/>
        <v>0</v>
      </c>
      <c r="AF160" s="26"/>
      <c r="AG160" s="28">
        <f t="shared" si="9"/>
        <v>0</v>
      </c>
    </row>
    <row r="161" spans="1:33" s="20" customFormat="1" ht="16.5" customHeight="1" x14ac:dyDescent="0.25">
      <c r="A161" s="21">
        <f>ROW(B161)-2</f>
        <v>159</v>
      </c>
      <c r="B161" s="22" t="s">
        <v>175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>
        <v>1E-3</v>
      </c>
      <c r="V161" s="24">
        <f>IF(X161=3,3,IF(X161=4,5,IF(X161=5,7,0)))</f>
        <v>0</v>
      </c>
      <c r="W161" s="25">
        <f>SUM(C161:V161)</f>
        <v>1E-3</v>
      </c>
      <c r="X161" s="26">
        <f>COUNTIF(AB161:AG161,"&gt;0")</f>
        <v>0</v>
      </c>
      <c r="Y161" s="27" t="str">
        <f>IF(Z161&gt;0,"Yes","")</f>
        <v/>
      </c>
      <c r="Z161" s="21">
        <f>COUNTIF(C161:V161,"M")</f>
        <v>0</v>
      </c>
      <c r="AA161" s="26">
        <f>W161+IF(AND(X161&gt;1,Z161&gt;0),1000,0)+IF(X161&gt;1,500,0)+Z161/1000000</f>
        <v>1E-3</v>
      </c>
      <c r="AB161" s="26">
        <f t="shared" si="10"/>
        <v>0</v>
      </c>
      <c r="AC161" s="26">
        <f t="shared" si="10"/>
        <v>0</v>
      </c>
      <c r="AD161" s="26">
        <f t="shared" si="10"/>
        <v>0</v>
      </c>
      <c r="AE161" s="26">
        <f t="shared" si="10"/>
        <v>0</v>
      </c>
      <c r="AF161" s="26"/>
      <c r="AG161" s="28">
        <f t="shared" si="9"/>
        <v>0</v>
      </c>
    </row>
    <row r="162" spans="1:33" s="20" customFormat="1" ht="16.5" customHeight="1" x14ac:dyDescent="0.25">
      <c r="A162" s="21">
        <f>ROW(B162)-2</f>
        <v>160</v>
      </c>
      <c r="B162" s="22" t="s">
        <v>176</v>
      </c>
      <c r="C162" s="23">
        <v>1E-4</v>
      </c>
      <c r="D162" s="23">
        <v>1E-4</v>
      </c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4">
        <f>IF(X162=3,3,IF(X162=4,5,IF(X162=5,7,0)))</f>
        <v>0</v>
      </c>
      <c r="W162" s="25">
        <f>SUM(C162:V162)</f>
        <v>2.0000000000000001E-4</v>
      </c>
      <c r="X162" s="26">
        <f>COUNTIF(AB162:AG162,"&gt;0")</f>
        <v>1</v>
      </c>
      <c r="Y162" s="27" t="str">
        <f>IF(Z162&gt;0,"Yes","")</f>
        <v/>
      </c>
      <c r="Z162" s="21">
        <f>COUNTIF(C162:V162,"M")</f>
        <v>0</v>
      </c>
      <c r="AA162" s="26">
        <f>W162+IF(AND(X162&gt;1,Z162&gt;0),1000,0)+IF(X162&gt;1,500,0)+Z162/1000000</f>
        <v>2.0000000000000001E-4</v>
      </c>
      <c r="AB162" s="26">
        <f t="shared" si="10"/>
        <v>0</v>
      </c>
      <c r="AC162" s="26">
        <f t="shared" si="10"/>
        <v>2.0000000000000001E-4</v>
      </c>
      <c r="AD162" s="26">
        <f t="shared" si="10"/>
        <v>0</v>
      </c>
      <c r="AE162" s="26">
        <f t="shared" si="10"/>
        <v>0</v>
      </c>
      <c r="AF162" s="26"/>
      <c r="AG162" s="28">
        <f t="shared" si="9"/>
        <v>0</v>
      </c>
    </row>
    <row r="163" spans="1:33" s="20" customFormat="1" ht="16.5" customHeight="1" x14ac:dyDescent="0.25">
      <c r="A163" s="21">
        <f>ROW(B163)-2</f>
        <v>161</v>
      </c>
      <c r="B163" s="22" t="s">
        <v>177</v>
      </c>
      <c r="C163" s="23">
        <v>1E-4</v>
      </c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4">
        <f>IF(X163=3,3,IF(X163=4,5,IF(X163=5,7,0)))</f>
        <v>0</v>
      </c>
      <c r="W163" s="25">
        <f>SUM(C163:V163)</f>
        <v>1E-4</v>
      </c>
      <c r="X163" s="26">
        <f>COUNTIF(AB163:AG163,"&gt;0")</f>
        <v>1</v>
      </c>
      <c r="Y163" s="27" t="str">
        <f>IF(Z163&gt;0,"Yes","")</f>
        <v/>
      </c>
      <c r="Z163" s="21">
        <f>COUNTIF(C163:V163,"M")</f>
        <v>0</v>
      </c>
      <c r="AA163" s="26">
        <f>W163+IF(AND(X163&gt;1,Z163&gt;0),1000,0)+IF(X163&gt;1,500,0)+Z163/1000000</f>
        <v>1E-4</v>
      </c>
      <c r="AB163" s="26">
        <f t="shared" si="10"/>
        <v>0</v>
      </c>
      <c r="AC163" s="26">
        <f t="shared" si="10"/>
        <v>1E-4</v>
      </c>
      <c r="AD163" s="26">
        <f t="shared" si="10"/>
        <v>0</v>
      </c>
      <c r="AE163" s="26">
        <f t="shared" si="10"/>
        <v>0</v>
      </c>
      <c r="AF163" s="26"/>
      <c r="AG163" s="28">
        <f t="shared" si="9"/>
        <v>0</v>
      </c>
    </row>
    <row r="164" spans="1:33" s="20" customFormat="1" ht="16.5" customHeight="1" x14ac:dyDescent="0.25">
      <c r="A164" s="21">
        <f>ROW(B164)-2</f>
        <v>162</v>
      </c>
      <c r="B164" s="22" t="s">
        <v>178</v>
      </c>
      <c r="C164" s="23">
        <v>1E-4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4">
        <f>IF(X164=3,3,IF(X164=4,5,IF(X164=5,7,0)))</f>
        <v>0</v>
      </c>
      <c r="W164" s="25">
        <f>SUM(C164:V164)</f>
        <v>1E-4</v>
      </c>
      <c r="X164" s="26">
        <f>COUNTIF(AB164:AG164,"&gt;0")</f>
        <v>1</v>
      </c>
      <c r="Y164" s="27" t="str">
        <f>IF(Z164&gt;0,"Yes","")</f>
        <v/>
      </c>
      <c r="Z164" s="21">
        <f>COUNTIF(C164:V164,"M")</f>
        <v>0</v>
      </c>
      <c r="AA164" s="26">
        <f>W164+IF(AND(X164&gt;1,Z164&gt;0),1000,0)+IF(X164&gt;1,500,0)+Z164/1000000</f>
        <v>1E-4</v>
      </c>
      <c r="AB164" s="26">
        <f t="shared" si="10"/>
        <v>0</v>
      </c>
      <c r="AC164" s="26">
        <f t="shared" si="10"/>
        <v>1E-4</v>
      </c>
      <c r="AD164" s="26">
        <f t="shared" si="10"/>
        <v>0</v>
      </c>
      <c r="AE164" s="26">
        <f t="shared" si="10"/>
        <v>0</v>
      </c>
      <c r="AF164" s="26"/>
      <c r="AG164" s="28">
        <f t="shared" si="9"/>
        <v>0</v>
      </c>
    </row>
    <row r="165" spans="1:33" s="20" customFormat="1" ht="16.5" customHeight="1" x14ac:dyDescent="0.25">
      <c r="A165" s="21">
        <f>ROW(B165)-2</f>
        <v>163</v>
      </c>
      <c r="B165" s="22" t="s">
        <v>179</v>
      </c>
      <c r="C165" s="23"/>
      <c r="D165" s="23"/>
      <c r="E165" s="23"/>
      <c r="F165" s="23"/>
      <c r="G165" s="23"/>
      <c r="H165" s="23">
        <v>1E-4</v>
      </c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4">
        <f>IF(X165=3,3,IF(X165=4,5,IF(X165=5,7,0)))</f>
        <v>0</v>
      </c>
      <c r="W165" s="25">
        <f>SUM(C165:V165)</f>
        <v>1E-4</v>
      </c>
      <c r="X165" s="26">
        <f>COUNTIF(AB165:AG165,"&gt;0")</f>
        <v>1</v>
      </c>
      <c r="Y165" s="27" t="str">
        <f>IF(Z165&gt;0,"Yes","")</f>
        <v/>
      </c>
      <c r="Z165" s="21">
        <f>COUNTIF(C165:V165,"M")</f>
        <v>0</v>
      </c>
      <c r="AA165" s="26">
        <f>W165+IF(AND(X165&gt;1,Z165&gt;0),1000,0)+IF(X165&gt;1,500,0)+Z165/1000000</f>
        <v>1E-4</v>
      </c>
      <c r="AB165" s="26">
        <f t="shared" si="10"/>
        <v>0</v>
      </c>
      <c r="AC165" s="26">
        <f t="shared" si="10"/>
        <v>1E-4</v>
      </c>
      <c r="AD165" s="26">
        <f t="shared" si="10"/>
        <v>0</v>
      </c>
      <c r="AE165" s="26">
        <f t="shared" si="10"/>
        <v>0</v>
      </c>
      <c r="AF165" s="26"/>
      <c r="AG165" s="28">
        <f t="shared" si="9"/>
        <v>0</v>
      </c>
    </row>
    <row r="166" spans="1:33" s="20" customFormat="1" ht="16.5" customHeight="1" x14ac:dyDescent="0.25">
      <c r="A166" s="21">
        <f>ROW(B166)-2</f>
        <v>164</v>
      </c>
      <c r="B166" s="22" t="s">
        <v>180</v>
      </c>
      <c r="C166" s="23"/>
      <c r="D166" s="23"/>
      <c r="E166" s="23"/>
      <c r="F166" s="23"/>
      <c r="G166" s="23"/>
      <c r="H166" s="23">
        <v>1E-4</v>
      </c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4">
        <f>IF(X166=3,3,IF(X166=4,5,IF(X166=5,7,0)))</f>
        <v>0</v>
      </c>
      <c r="W166" s="25">
        <f>SUM(C166:V166)</f>
        <v>1E-4</v>
      </c>
      <c r="X166" s="26">
        <f>COUNTIF(AB166:AG166,"&gt;0")</f>
        <v>1</v>
      </c>
      <c r="Y166" s="27" t="str">
        <f>IF(Z166&gt;0,"Yes","")</f>
        <v/>
      </c>
      <c r="Z166" s="21">
        <f>COUNTIF(C166:V166,"M")</f>
        <v>0</v>
      </c>
      <c r="AA166" s="26">
        <f>W166+IF(AND(X166&gt;1,Z166&gt;0),1000,0)+IF(X166&gt;1,500,0)+Z166/1000000</f>
        <v>1E-4</v>
      </c>
      <c r="AB166" s="26">
        <f t="shared" si="10"/>
        <v>0</v>
      </c>
      <c r="AC166" s="26">
        <f t="shared" si="10"/>
        <v>1E-4</v>
      </c>
      <c r="AD166" s="26">
        <f t="shared" si="10"/>
        <v>0</v>
      </c>
      <c r="AE166" s="26">
        <f t="shared" si="10"/>
        <v>0</v>
      </c>
      <c r="AF166" s="26"/>
      <c r="AG166" s="28">
        <f t="shared" si="9"/>
        <v>0</v>
      </c>
    </row>
    <row r="167" spans="1:33" s="20" customFormat="1" ht="16.5" customHeight="1" x14ac:dyDescent="0.25">
      <c r="A167" s="21">
        <f>ROW(B167)-2</f>
        <v>165</v>
      </c>
      <c r="B167" s="22" t="s">
        <v>181</v>
      </c>
      <c r="C167" s="23"/>
      <c r="D167" s="23"/>
      <c r="E167" s="23"/>
      <c r="F167" s="23"/>
      <c r="G167" s="23"/>
      <c r="H167" s="23">
        <v>1E-4</v>
      </c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4">
        <f>IF(X167=3,3,IF(X167=4,5,IF(X167=5,7,0)))</f>
        <v>0</v>
      </c>
      <c r="W167" s="25">
        <f>SUM(C167:V167)</f>
        <v>1E-4</v>
      </c>
      <c r="X167" s="26">
        <f>COUNTIF(AB167:AG167,"&gt;0")</f>
        <v>1</v>
      </c>
      <c r="Y167" s="27" t="str">
        <f>IF(Z167&gt;0,"Yes","")</f>
        <v/>
      </c>
      <c r="Z167" s="21">
        <f>COUNTIF(C167:V167,"M")</f>
        <v>0</v>
      </c>
      <c r="AA167" s="26">
        <f>W167+IF(AND(X167&gt;1,Z167&gt;0),1000,0)+IF(X167&gt;1,500,0)+Z167/1000000</f>
        <v>1E-4</v>
      </c>
      <c r="AB167" s="26">
        <f t="shared" si="10"/>
        <v>0</v>
      </c>
      <c r="AC167" s="26">
        <f t="shared" si="10"/>
        <v>1E-4</v>
      </c>
      <c r="AD167" s="26">
        <f t="shared" si="10"/>
        <v>0</v>
      </c>
      <c r="AE167" s="26">
        <f t="shared" si="10"/>
        <v>0</v>
      </c>
      <c r="AF167" s="26"/>
      <c r="AG167" s="28">
        <f t="shared" si="9"/>
        <v>0</v>
      </c>
    </row>
    <row r="168" spans="1:33" s="20" customFormat="1" ht="16.5" customHeight="1" x14ac:dyDescent="0.25">
      <c r="A168" s="21">
        <f>ROW(B168)-2</f>
        <v>166</v>
      </c>
      <c r="B168" s="22" t="s">
        <v>182</v>
      </c>
      <c r="C168" s="23"/>
      <c r="D168" s="23"/>
      <c r="E168" s="23"/>
      <c r="F168" s="23"/>
      <c r="G168" s="23"/>
      <c r="H168" s="23">
        <v>1E-4</v>
      </c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4">
        <f>IF(X168=3,3,IF(X168=4,5,IF(X168=5,7,0)))</f>
        <v>0</v>
      </c>
      <c r="W168" s="25">
        <f>SUM(C168:V168)</f>
        <v>1E-4</v>
      </c>
      <c r="X168" s="26">
        <f>COUNTIF(AB168:AG168,"&gt;0")</f>
        <v>1</v>
      </c>
      <c r="Y168" s="27" t="str">
        <f>IF(Z168&gt;0,"Yes","")</f>
        <v/>
      </c>
      <c r="Z168" s="21">
        <f>COUNTIF(C168:V168,"M")</f>
        <v>0</v>
      </c>
      <c r="AA168" s="26">
        <f>W168+IF(AND(X168&gt;1,Z168&gt;0),1000,0)+IF(X168&gt;1,500,0)+Z168/1000000</f>
        <v>1E-4</v>
      </c>
      <c r="AB168" s="26">
        <f t="shared" si="10"/>
        <v>0</v>
      </c>
      <c r="AC168" s="26">
        <f t="shared" si="10"/>
        <v>1E-4</v>
      </c>
      <c r="AD168" s="26">
        <f t="shared" si="10"/>
        <v>0</v>
      </c>
      <c r="AE168" s="26">
        <f t="shared" si="10"/>
        <v>0</v>
      </c>
      <c r="AF168" s="26"/>
      <c r="AG168" s="28">
        <f t="shared" si="9"/>
        <v>0</v>
      </c>
    </row>
    <row r="169" spans="1:33" s="20" customFormat="1" ht="16.5" customHeight="1" x14ac:dyDescent="0.25">
      <c r="A169" s="21">
        <f>ROW(B169)-2</f>
        <v>167</v>
      </c>
      <c r="B169" s="22" t="s">
        <v>183</v>
      </c>
      <c r="C169" s="23">
        <v>1.0000000000000001E-5</v>
      </c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4">
        <f>IF(X169=3,3,IF(X169=4,5,IF(X169=5,7,0)))</f>
        <v>0</v>
      </c>
      <c r="W169" s="25">
        <f>SUM(C169:V169)</f>
        <v>1.0000000000000001E-5</v>
      </c>
      <c r="X169" s="26">
        <f>COUNTIF(AB169:AG169,"&gt;0")</f>
        <v>1</v>
      </c>
      <c r="Y169" s="27" t="str">
        <f>IF(Z169&gt;0,"Yes","")</f>
        <v/>
      </c>
      <c r="Z169" s="21">
        <f>COUNTIF(C169:V169,"M")</f>
        <v>0</v>
      </c>
      <c r="AA169" s="26">
        <f>W169+IF(AND(X169&gt;1,Z169&gt;0),1000,0)+IF(X169&gt;1,500,0)+Z169/1000000</f>
        <v>1.0000000000000001E-5</v>
      </c>
      <c r="AB169" s="26">
        <f t="shared" si="10"/>
        <v>0</v>
      </c>
      <c r="AC169" s="26">
        <f t="shared" si="10"/>
        <v>1.0000000000000001E-5</v>
      </c>
      <c r="AD169" s="26">
        <f t="shared" si="10"/>
        <v>0</v>
      </c>
      <c r="AE169" s="26">
        <f t="shared" si="10"/>
        <v>0</v>
      </c>
      <c r="AF169" s="26"/>
      <c r="AG169" s="28">
        <f t="shared" si="9"/>
        <v>0</v>
      </c>
    </row>
    <row r="170" spans="1:33" s="20" customFormat="1" ht="16.5" customHeight="1" x14ac:dyDescent="0.25">
      <c r="A170" s="21">
        <f>ROW(B170)-2</f>
        <v>168</v>
      </c>
      <c r="B170" s="22" t="s">
        <v>184</v>
      </c>
      <c r="C170" s="23" t="s">
        <v>16</v>
      </c>
      <c r="D170" s="23"/>
      <c r="E170" s="23"/>
      <c r="F170" s="23"/>
      <c r="G170" s="23"/>
      <c r="H170" s="23"/>
      <c r="I170" s="23"/>
      <c r="J170" s="23" t="s">
        <v>16</v>
      </c>
      <c r="K170" s="23" t="s">
        <v>16</v>
      </c>
      <c r="L170" s="23"/>
      <c r="M170" s="23"/>
      <c r="N170" s="23"/>
      <c r="O170" s="23"/>
      <c r="P170" s="23" t="s">
        <v>16</v>
      </c>
      <c r="Q170" s="23" t="s">
        <v>16</v>
      </c>
      <c r="R170" s="23"/>
      <c r="S170" s="23"/>
      <c r="T170" s="23"/>
      <c r="U170" s="23"/>
      <c r="V170" s="24">
        <f>IF(X170=3,3,IF(X170=4,5,IF(X170=5,7,0)))</f>
        <v>0</v>
      </c>
      <c r="W170" s="25">
        <f>SUM(C170:V170)</f>
        <v>0</v>
      </c>
      <c r="X170" s="26">
        <f>COUNTIF(AB170:AG170,"&gt;0")</f>
        <v>0</v>
      </c>
      <c r="Y170" s="27" t="str">
        <f>IF(Z170&gt;0,"Yes","")</f>
        <v>Yes</v>
      </c>
      <c r="Z170" s="21">
        <f>COUNTIF(C170:V170,"M")</f>
        <v>5</v>
      </c>
      <c r="AA170" s="26">
        <f>W170+IF(AND(X170&gt;1,Z170&gt;0),1000,0)+IF(X170&gt;1,500,0)+Z170/1000000</f>
        <v>5.0000000000000004E-6</v>
      </c>
      <c r="AB170" s="26">
        <f t="shared" si="10"/>
        <v>0</v>
      </c>
      <c r="AC170" s="26">
        <f t="shared" si="10"/>
        <v>0</v>
      </c>
      <c r="AD170" s="26">
        <f t="shared" si="10"/>
        <v>0</v>
      </c>
      <c r="AE170" s="26">
        <f t="shared" si="10"/>
        <v>0</v>
      </c>
      <c r="AF170" s="26"/>
      <c r="AG170" s="28">
        <f t="shared" si="9"/>
        <v>0</v>
      </c>
    </row>
    <row r="171" spans="1:33" s="20" customFormat="1" ht="16.5" customHeight="1" x14ac:dyDescent="0.25">
      <c r="A171" s="21">
        <f>ROW(B171)-2</f>
        <v>169</v>
      </c>
      <c r="B171" s="22" t="s">
        <v>185</v>
      </c>
      <c r="C171" s="23" t="s">
        <v>16</v>
      </c>
      <c r="D171" s="23"/>
      <c r="E171" s="23"/>
      <c r="F171" s="23"/>
      <c r="G171" s="23"/>
      <c r="H171" s="23"/>
      <c r="I171" s="23"/>
      <c r="J171" s="23" t="s">
        <v>16</v>
      </c>
      <c r="K171" s="23" t="s">
        <v>16</v>
      </c>
      <c r="L171" s="23"/>
      <c r="M171" s="23"/>
      <c r="N171" s="23"/>
      <c r="O171" s="23"/>
      <c r="P171" s="23" t="s">
        <v>16</v>
      </c>
      <c r="Q171" s="23" t="s">
        <v>16</v>
      </c>
      <c r="R171" s="23"/>
      <c r="S171" s="23"/>
      <c r="T171" s="23"/>
      <c r="U171" s="23"/>
      <c r="V171" s="24">
        <f>IF(X171=3,3,IF(X171=4,5,IF(X171=5,7,0)))</f>
        <v>0</v>
      </c>
      <c r="W171" s="25">
        <f>SUM(C171:V171)</f>
        <v>0</v>
      </c>
      <c r="X171" s="26">
        <f>COUNTIF(AB171:AG171,"&gt;0")</f>
        <v>0</v>
      </c>
      <c r="Y171" s="27" t="str">
        <f>IF(Z171&gt;0,"Yes","")</f>
        <v>Yes</v>
      </c>
      <c r="Z171" s="21">
        <f>COUNTIF(C171:V171,"M")</f>
        <v>5</v>
      </c>
      <c r="AA171" s="26">
        <f>W171+IF(AND(X171&gt;1,Z171&gt;0),1000,0)+IF(X171&gt;1,500,0)+Z171/1000000</f>
        <v>5.0000000000000004E-6</v>
      </c>
      <c r="AB171" s="26">
        <f t="shared" si="10"/>
        <v>0</v>
      </c>
      <c r="AC171" s="26">
        <f t="shared" si="10"/>
        <v>0</v>
      </c>
      <c r="AD171" s="26">
        <f t="shared" si="10"/>
        <v>0</v>
      </c>
      <c r="AE171" s="26">
        <f t="shared" si="10"/>
        <v>0</v>
      </c>
      <c r="AF171" s="26"/>
      <c r="AG171" s="28">
        <f t="shared" si="9"/>
        <v>0</v>
      </c>
    </row>
    <row r="172" spans="1:33" s="20" customFormat="1" ht="16.5" customHeight="1" x14ac:dyDescent="0.25">
      <c r="A172" s="21">
        <f>ROW(B172)-2</f>
        <v>170</v>
      </c>
      <c r="B172" s="22" t="s">
        <v>186</v>
      </c>
      <c r="C172" s="23"/>
      <c r="D172" s="23"/>
      <c r="E172" s="23"/>
      <c r="F172" s="23"/>
      <c r="G172" s="23"/>
      <c r="H172" s="23"/>
      <c r="I172" s="23"/>
      <c r="J172" s="23" t="s">
        <v>16</v>
      </c>
      <c r="K172" s="23" t="s">
        <v>16</v>
      </c>
      <c r="L172" s="23"/>
      <c r="M172" s="23"/>
      <c r="N172" s="23"/>
      <c r="O172" s="23"/>
      <c r="P172" s="23" t="s">
        <v>16</v>
      </c>
      <c r="Q172" s="23" t="s">
        <v>16</v>
      </c>
      <c r="R172" s="23"/>
      <c r="S172" s="23" t="s">
        <v>16</v>
      </c>
      <c r="T172" s="23"/>
      <c r="U172" s="23"/>
      <c r="V172" s="24">
        <f>IF(X172=3,3,IF(X172=4,5,IF(X172=5,7,0)))</f>
        <v>0</v>
      </c>
      <c r="W172" s="25">
        <f>SUM(C172:V172)</f>
        <v>0</v>
      </c>
      <c r="X172" s="26">
        <f>COUNTIF(AB172:AG172,"&gt;0")</f>
        <v>0</v>
      </c>
      <c r="Y172" s="27" t="str">
        <f>IF(Z172&gt;0,"Yes","")</f>
        <v>Yes</v>
      </c>
      <c r="Z172" s="21">
        <f>COUNTIF(C172:V172,"M")</f>
        <v>5</v>
      </c>
      <c r="AA172" s="26">
        <f>W172+IF(AND(X172&gt;1,Z172&gt;0),1000,0)+IF(X172&gt;1,500,0)+Z172/1000000</f>
        <v>5.0000000000000004E-6</v>
      </c>
      <c r="AB172" s="26">
        <f t="shared" si="10"/>
        <v>0</v>
      </c>
      <c r="AC172" s="26">
        <f t="shared" si="10"/>
        <v>0</v>
      </c>
      <c r="AD172" s="26">
        <f t="shared" si="10"/>
        <v>0</v>
      </c>
      <c r="AE172" s="26">
        <f t="shared" si="10"/>
        <v>0</v>
      </c>
      <c r="AF172" s="26"/>
      <c r="AG172" s="28">
        <f t="shared" si="9"/>
        <v>0</v>
      </c>
    </row>
    <row r="173" spans="1:33" s="20" customFormat="1" ht="16.5" customHeight="1" x14ac:dyDescent="0.25">
      <c r="A173" s="21">
        <f>ROW(B173)-2</f>
        <v>171</v>
      </c>
      <c r="B173" s="22" t="s">
        <v>187</v>
      </c>
      <c r="C173" s="23"/>
      <c r="D173" s="23" t="s">
        <v>16</v>
      </c>
      <c r="E173" s="23"/>
      <c r="F173" s="23"/>
      <c r="G173" s="23"/>
      <c r="H173" s="23" t="s">
        <v>16</v>
      </c>
      <c r="I173" s="23"/>
      <c r="J173" s="23"/>
      <c r="K173" s="23"/>
      <c r="L173" s="23" t="s">
        <v>16</v>
      </c>
      <c r="M173" s="23"/>
      <c r="N173" s="23"/>
      <c r="O173" s="23" t="s">
        <v>16</v>
      </c>
      <c r="P173" s="23"/>
      <c r="Q173" s="23"/>
      <c r="R173" s="23"/>
      <c r="S173" s="23"/>
      <c r="T173" s="23"/>
      <c r="U173" s="23"/>
      <c r="V173" s="24">
        <f>IF(X173=3,3,IF(X173=4,5,IF(X173=5,7,0)))</f>
        <v>0</v>
      </c>
      <c r="W173" s="25">
        <f>SUM(C173:V173)</f>
        <v>0</v>
      </c>
      <c r="X173" s="26">
        <f>COUNTIF(AB173:AG173,"&gt;0")</f>
        <v>0</v>
      </c>
      <c r="Y173" s="27" t="str">
        <f>IF(Z173&gt;0,"Yes","")</f>
        <v>Yes</v>
      </c>
      <c r="Z173" s="21">
        <f>COUNTIF(C173:V173,"M")</f>
        <v>4</v>
      </c>
      <c r="AA173" s="26">
        <f>W173+IF(AND(X173&gt;1,Z173&gt;0),1000,0)+IF(X173&gt;1,500,0)+Z173/1000000</f>
        <v>3.9999999999999998E-6</v>
      </c>
      <c r="AB173" s="26">
        <f t="shared" si="10"/>
        <v>0</v>
      </c>
      <c r="AC173" s="26">
        <f t="shared" si="10"/>
        <v>0</v>
      </c>
      <c r="AD173" s="26">
        <f t="shared" si="10"/>
        <v>0</v>
      </c>
      <c r="AE173" s="26">
        <f t="shared" si="10"/>
        <v>0</v>
      </c>
      <c r="AF173" s="26"/>
      <c r="AG173" s="28">
        <f t="shared" si="9"/>
        <v>0</v>
      </c>
    </row>
    <row r="174" spans="1:33" s="20" customFormat="1" ht="16.5" customHeight="1" x14ac:dyDescent="0.25">
      <c r="A174" s="21">
        <f>ROW(B174)-2</f>
        <v>172</v>
      </c>
      <c r="B174" s="22" t="s">
        <v>188</v>
      </c>
      <c r="C174" s="23"/>
      <c r="D174" s="23"/>
      <c r="E174" s="23"/>
      <c r="F174" s="23"/>
      <c r="G174" s="23"/>
      <c r="H174" s="23"/>
      <c r="I174" s="23"/>
      <c r="J174" s="23" t="s">
        <v>16</v>
      </c>
      <c r="K174" s="23" t="s">
        <v>16</v>
      </c>
      <c r="L174" s="23"/>
      <c r="M174" s="23"/>
      <c r="N174" s="23"/>
      <c r="O174" s="23"/>
      <c r="P174" s="23" t="s">
        <v>16</v>
      </c>
      <c r="Q174" s="23" t="s">
        <v>16</v>
      </c>
      <c r="R174" s="23"/>
      <c r="S174" s="23"/>
      <c r="T174" s="23"/>
      <c r="U174" s="23"/>
      <c r="V174" s="24">
        <f>IF(X174=3,3,IF(X174=4,5,IF(X174=5,7,0)))</f>
        <v>0</v>
      </c>
      <c r="W174" s="25">
        <f>SUM(C174:V174)</f>
        <v>0</v>
      </c>
      <c r="X174" s="26">
        <f>COUNTIF(AB174:AG174,"&gt;0")</f>
        <v>0</v>
      </c>
      <c r="Y174" s="27" t="str">
        <f>IF(Z174&gt;0,"Yes","")</f>
        <v>Yes</v>
      </c>
      <c r="Z174" s="21">
        <f>COUNTIF(C174:V174,"M")</f>
        <v>4</v>
      </c>
      <c r="AA174" s="26">
        <f>W174+IF(AND(X174&gt;1,Z174&gt;0),1000,0)+IF(X174&gt;1,500,0)+Z174/1000000</f>
        <v>3.9999999999999998E-6</v>
      </c>
      <c r="AB174" s="26">
        <f t="shared" si="10"/>
        <v>0</v>
      </c>
      <c r="AC174" s="26">
        <f t="shared" si="10"/>
        <v>0</v>
      </c>
      <c r="AD174" s="26">
        <f t="shared" si="10"/>
        <v>0</v>
      </c>
      <c r="AE174" s="26">
        <f t="shared" si="10"/>
        <v>0</v>
      </c>
      <c r="AF174" s="26"/>
      <c r="AG174" s="28">
        <f t="shared" si="9"/>
        <v>0</v>
      </c>
    </row>
    <row r="175" spans="1:33" s="20" customFormat="1" ht="16.5" customHeight="1" x14ac:dyDescent="0.25">
      <c r="A175" s="21">
        <f>ROW(B175)-2</f>
        <v>173</v>
      </c>
      <c r="B175" s="22" t="s">
        <v>189</v>
      </c>
      <c r="C175" s="23"/>
      <c r="D175" s="23"/>
      <c r="E175" s="23"/>
      <c r="F175" s="23" t="s">
        <v>16</v>
      </c>
      <c r="G175" s="23"/>
      <c r="H175" s="23"/>
      <c r="I175" s="23"/>
      <c r="J175" s="23"/>
      <c r="K175" s="23"/>
      <c r="L175" s="23" t="s">
        <v>16</v>
      </c>
      <c r="M175" s="23"/>
      <c r="N175" s="23"/>
      <c r="O175" s="23" t="s">
        <v>16</v>
      </c>
      <c r="P175" s="23"/>
      <c r="Q175" s="23"/>
      <c r="R175" s="23"/>
      <c r="S175" s="23"/>
      <c r="T175" s="23"/>
      <c r="U175" s="23"/>
      <c r="V175" s="24">
        <f>IF(X175=3,3,IF(X175=4,5,IF(X175=5,7,0)))</f>
        <v>0</v>
      </c>
      <c r="W175" s="25">
        <f>SUM(C175:V175)</f>
        <v>0</v>
      </c>
      <c r="X175" s="26">
        <f>COUNTIF(AB175:AG175,"&gt;0")</f>
        <v>0</v>
      </c>
      <c r="Y175" s="27" t="str">
        <f>IF(Z175&gt;0,"Yes","")</f>
        <v>Yes</v>
      </c>
      <c r="Z175" s="21">
        <f>COUNTIF(C175:V175,"M")</f>
        <v>3</v>
      </c>
      <c r="AA175" s="26">
        <f>W175+IF(AND(X175&gt;1,Z175&gt;0),1000,0)+IF(X175&gt;1,500,0)+Z175/1000000</f>
        <v>3.0000000000000001E-6</v>
      </c>
      <c r="AB175" s="26">
        <f t="shared" si="10"/>
        <v>0</v>
      </c>
      <c r="AC175" s="26">
        <f t="shared" si="10"/>
        <v>0</v>
      </c>
      <c r="AD175" s="26">
        <f t="shared" si="10"/>
        <v>0</v>
      </c>
      <c r="AE175" s="26">
        <f t="shared" si="10"/>
        <v>0</v>
      </c>
      <c r="AF175" s="26"/>
      <c r="AG175" s="28">
        <f t="shared" si="9"/>
        <v>0</v>
      </c>
    </row>
    <row r="176" spans="1:33" s="20" customFormat="1" ht="16.5" customHeight="1" x14ac:dyDescent="0.25">
      <c r="A176" s="21">
        <f>ROW(B176)-2</f>
        <v>174</v>
      </c>
      <c r="B176" s="22" t="s">
        <v>190</v>
      </c>
      <c r="C176" s="23"/>
      <c r="D176" s="23"/>
      <c r="E176" s="23"/>
      <c r="F176" s="23"/>
      <c r="G176" s="23"/>
      <c r="H176" s="23" t="s">
        <v>16</v>
      </c>
      <c r="I176" s="23"/>
      <c r="J176" s="23"/>
      <c r="K176" s="23"/>
      <c r="L176" s="23" t="s">
        <v>16</v>
      </c>
      <c r="M176" s="23"/>
      <c r="N176" s="23"/>
      <c r="O176" s="23" t="s">
        <v>16</v>
      </c>
      <c r="P176" s="23"/>
      <c r="Q176" s="23"/>
      <c r="R176" s="23"/>
      <c r="S176" s="23"/>
      <c r="T176" s="23"/>
      <c r="U176" s="23"/>
      <c r="V176" s="24">
        <f>IF(X176=3,3,IF(X176=4,5,IF(X176=5,7,0)))</f>
        <v>0</v>
      </c>
      <c r="W176" s="25">
        <f>SUM(C176:V176)</f>
        <v>0</v>
      </c>
      <c r="X176" s="26">
        <f>COUNTIF(AB176:AG176,"&gt;0")</f>
        <v>0</v>
      </c>
      <c r="Y176" s="27" t="str">
        <f>IF(Z176&gt;0,"Yes","")</f>
        <v>Yes</v>
      </c>
      <c r="Z176" s="21">
        <f>COUNTIF(C176:V176,"M")</f>
        <v>3</v>
      </c>
      <c r="AA176" s="26">
        <f>W176+IF(AND(X176&gt;1,Z176&gt;0),1000,0)+IF(X176&gt;1,500,0)+Z176/1000000</f>
        <v>3.0000000000000001E-6</v>
      </c>
      <c r="AB176" s="26">
        <f t="shared" si="10"/>
        <v>0</v>
      </c>
      <c r="AC176" s="26">
        <f t="shared" si="10"/>
        <v>0</v>
      </c>
      <c r="AD176" s="26">
        <f t="shared" si="10"/>
        <v>0</v>
      </c>
      <c r="AE176" s="26">
        <f t="shared" si="10"/>
        <v>0</v>
      </c>
      <c r="AF176" s="26"/>
      <c r="AG176" s="28">
        <f t="shared" si="9"/>
        <v>0</v>
      </c>
    </row>
    <row r="177" spans="1:33" s="20" customFormat="1" ht="16.5" customHeight="1" x14ac:dyDescent="0.25">
      <c r="A177" s="21">
        <f>ROW(B177)-2</f>
        <v>175</v>
      </c>
      <c r="B177" s="22" t="s">
        <v>191</v>
      </c>
      <c r="C177" s="23" t="s">
        <v>16</v>
      </c>
      <c r="D177" s="23"/>
      <c r="E177" s="23"/>
      <c r="F177" s="23" t="s">
        <v>16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4">
        <f>IF(X177=3,3,IF(X177=4,5,IF(X177=5,7,0)))</f>
        <v>0</v>
      </c>
      <c r="W177" s="25">
        <f>SUM(C177:V177)</f>
        <v>0</v>
      </c>
      <c r="X177" s="26">
        <f>COUNTIF(AB177:AG177,"&gt;0")</f>
        <v>0</v>
      </c>
      <c r="Y177" s="27" t="str">
        <f>IF(Z177&gt;0,"Yes","")</f>
        <v>Yes</v>
      </c>
      <c r="Z177" s="21">
        <f>COUNTIF(C177:V177,"M")</f>
        <v>2</v>
      </c>
      <c r="AA177" s="26">
        <f>W177+IF(AND(X177&gt;1,Z177&gt;0),1000,0)+IF(X177&gt;1,500,0)+Z177/1000000</f>
        <v>1.9999999999999999E-6</v>
      </c>
      <c r="AB177" s="26">
        <f t="shared" si="10"/>
        <v>0</v>
      </c>
      <c r="AC177" s="26">
        <f t="shared" si="10"/>
        <v>0</v>
      </c>
      <c r="AD177" s="26">
        <f t="shared" si="10"/>
        <v>0</v>
      </c>
      <c r="AE177" s="26">
        <f t="shared" si="10"/>
        <v>0</v>
      </c>
      <c r="AF177" s="26"/>
      <c r="AG177" s="28">
        <f t="shared" si="9"/>
        <v>0</v>
      </c>
    </row>
    <row r="178" spans="1:33" s="20" customFormat="1" ht="16.5" customHeight="1" x14ac:dyDescent="0.25">
      <c r="A178" s="21">
        <f>ROW(B178)-2</f>
        <v>176</v>
      </c>
      <c r="B178" s="22" t="s">
        <v>192</v>
      </c>
      <c r="C178" s="23"/>
      <c r="D178" s="23" t="s">
        <v>16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 t="s">
        <v>16</v>
      </c>
      <c r="P178" s="23"/>
      <c r="Q178" s="23"/>
      <c r="R178" s="23"/>
      <c r="S178" s="23"/>
      <c r="T178" s="23"/>
      <c r="U178" s="23"/>
      <c r="V178" s="24">
        <f>IF(X178=3,3,IF(X178=4,5,IF(X178=5,7,0)))</f>
        <v>0</v>
      </c>
      <c r="W178" s="25">
        <f>SUM(C178:V178)</f>
        <v>0</v>
      </c>
      <c r="X178" s="26">
        <f>COUNTIF(AB178:AG178,"&gt;0")</f>
        <v>0</v>
      </c>
      <c r="Y178" s="27" t="str">
        <f>IF(Z178&gt;0,"Yes","")</f>
        <v>Yes</v>
      </c>
      <c r="Z178" s="21">
        <f>COUNTIF(C178:V178,"M")</f>
        <v>2</v>
      </c>
      <c r="AA178" s="26">
        <f>W178+IF(AND(X178&gt;1,Z178&gt;0),1000,0)+IF(X178&gt;1,500,0)+Z178/1000000</f>
        <v>1.9999999999999999E-6</v>
      </c>
      <c r="AB178" s="26">
        <f t="shared" si="10"/>
        <v>0</v>
      </c>
      <c r="AC178" s="26">
        <f t="shared" si="10"/>
        <v>0</v>
      </c>
      <c r="AD178" s="26">
        <f t="shared" si="10"/>
        <v>0</v>
      </c>
      <c r="AE178" s="26">
        <f t="shared" si="10"/>
        <v>0</v>
      </c>
      <c r="AF178" s="26"/>
      <c r="AG178" s="28">
        <f t="shared" si="9"/>
        <v>0</v>
      </c>
    </row>
    <row r="179" spans="1:33" s="20" customFormat="1" ht="16.5" customHeight="1" x14ac:dyDescent="0.25">
      <c r="A179" s="21">
        <f>ROW(B179)-2</f>
        <v>177</v>
      </c>
      <c r="B179" s="22" t="s">
        <v>193</v>
      </c>
      <c r="C179" s="23" t="s">
        <v>16</v>
      </c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4">
        <f>IF(X179=3,3,IF(X179=4,5,IF(X179=5,7,0)))</f>
        <v>0</v>
      </c>
      <c r="W179" s="25">
        <f>SUM(C179:V179)</f>
        <v>0</v>
      </c>
      <c r="X179" s="26">
        <f>COUNTIF(AB179:AG179,"&gt;0")</f>
        <v>0</v>
      </c>
      <c r="Y179" s="27" t="str">
        <f>IF(Z179&gt;0,"Yes","")</f>
        <v>Yes</v>
      </c>
      <c r="Z179" s="21">
        <f>COUNTIF(C179:V179,"M")</f>
        <v>1</v>
      </c>
      <c r="AA179" s="26">
        <f>W179+IF(AND(X179&gt;1,Z179&gt;0),1000,0)+IF(X179&gt;1,500,0)+Z179/1000000</f>
        <v>9.9999999999999995E-7</v>
      </c>
      <c r="AB179" s="26">
        <f t="shared" si="10"/>
        <v>0</v>
      </c>
      <c r="AC179" s="26">
        <f t="shared" si="10"/>
        <v>0</v>
      </c>
      <c r="AD179" s="26">
        <f t="shared" si="10"/>
        <v>0</v>
      </c>
      <c r="AE179" s="26">
        <f t="shared" si="10"/>
        <v>0</v>
      </c>
      <c r="AF179" s="26"/>
      <c r="AG179" s="28">
        <f t="shared" si="9"/>
        <v>0</v>
      </c>
    </row>
    <row r="180" spans="1:33" s="20" customFormat="1" ht="16.5" customHeight="1" x14ac:dyDescent="0.25">
      <c r="A180" s="21">
        <f>ROW(B180)-2</f>
        <v>178</v>
      </c>
      <c r="B180" s="22" t="s">
        <v>194</v>
      </c>
      <c r="C180" s="23"/>
      <c r="D180" s="23"/>
      <c r="E180" s="23"/>
      <c r="F180" s="23" t="s">
        <v>16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4">
        <f>IF(X180=3,3,IF(X180=4,5,IF(X180=5,7,0)))</f>
        <v>0</v>
      </c>
      <c r="W180" s="25">
        <f>SUM(C180:V180)</f>
        <v>0</v>
      </c>
      <c r="X180" s="26">
        <f>COUNTIF(AB180:AG180,"&gt;0")</f>
        <v>0</v>
      </c>
      <c r="Y180" s="27" t="str">
        <f>IF(Z180&gt;0,"Yes","")</f>
        <v>Yes</v>
      </c>
      <c r="Z180" s="21">
        <f>COUNTIF(C180:V180,"M")</f>
        <v>1</v>
      </c>
      <c r="AA180" s="26">
        <f>W180+IF(AND(X180&gt;1,Z180&gt;0),1000,0)+IF(X180&gt;1,500,0)+Z180/1000000</f>
        <v>9.9999999999999995E-7</v>
      </c>
      <c r="AB180" s="26">
        <f t="shared" si="10"/>
        <v>0</v>
      </c>
      <c r="AC180" s="26">
        <f t="shared" si="10"/>
        <v>0</v>
      </c>
      <c r="AD180" s="26">
        <f t="shared" si="10"/>
        <v>0</v>
      </c>
      <c r="AE180" s="26">
        <f t="shared" si="10"/>
        <v>0</v>
      </c>
      <c r="AF180" s="26"/>
      <c r="AG180" s="28">
        <f t="shared" si="9"/>
        <v>0</v>
      </c>
    </row>
    <row r="181" spans="1:33" s="20" customFormat="1" ht="16.5" customHeight="1" x14ac:dyDescent="0.25">
      <c r="A181" s="21">
        <f>ROW(B181)-2</f>
        <v>179</v>
      </c>
      <c r="B181" s="22" t="s">
        <v>195</v>
      </c>
      <c r="C181" s="23"/>
      <c r="D181" s="23"/>
      <c r="E181" s="23"/>
      <c r="F181" s="23" t="s">
        <v>16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4">
        <f>IF(X181=3,3,IF(X181=4,5,IF(X181=5,7,0)))</f>
        <v>0</v>
      </c>
      <c r="W181" s="25">
        <f>SUM(C181:V181)</f>
        <v>0</v>
      </c>
      <c r="X181" s="26">
        <f>COUNTIF(AB181:AG181,"&gt;0")</f>
        <v>0</v>
      </c>
      <c r="Y181" s="27" t="str">
        <f>IF(Z181&gt;0,"Yes","")</f>
        <v>Yes</v>
      </c>
      <c r="Z181" s="21">
        <f>COUNTIF(C181:V181,"M")</f>
        <v>1</v>
      </c>
      <c r="AA181" s="26">
        <f>W181+IF(AND(X181&gt;1,Z181&gt;0),1000,0)+IF(X181&gt;1,500,0)+Z181/1000000</f>
        <v>9.9999999999999995E-7</v>
      </c>
      <c r="AB181" s="26">
        <f t="shared" si="10"/>
        <v>0</v>
      </c>
      <c r="AC181" s="26">
        <f t="shared" si="10"/>
        <v>0</v>
      </c>
      <c r="AD181" s="26">
        <f t="shared" si="10"/>
        <v>0</v>
      </c>
      <c r="AE181" s="26">
        <f t="shared" si="10"/>
        <v>0</v>
      </c>
      <c r="AF181" s="26"/>
      <c r="AG181" s="28">
        <f t="shared" si="9"/>
        <v>0</v>
      </c>
    </row>
    <row r="182" spans="1:33" s="20" customFormat="1" ht="16.5" customHeight="1" x14ac:dyDescent="0.25">
      <c r="A182" s="21">
        <f>ROW(B182)-2</f>
        <v>180</v>
      </c>
      <c r="B182" s="22" t="s">
        <v>196</v>
      </c>
      <c r="C182" s="23"/>
      <c r="D182" s="23"/>
      <c r="E182" s="23"/>
      <c r="F182" s="23" t="s">
        <v>16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4">
        <f>IF(X182=3,3,IF(X182=4,5,IF(X182=5,7,0)))</f>
        <v>0</v>
      </c>
      <c r="W182" s="25">
        <f>SUM(C182:V182)</f>
        <v>0</v>
      </c>
      <c r="X182" s="26">
        <f>COUNTIF(AB182:AG182,"&gt;0")</f>
        <v>0</v>
      </c>
      <c r="Y182" s="27" t="str">
        <f>IF(Z182&gt;0,"Yes","")</f>
        <v>Yes</v>
      </c>
      <c r="Z182" s="21">
        <f>COUNTIF(C182:V182,"M")</f>
        <v>1</v>
      </c>
      <c r="AA182" s="26">
        <f>W182+IF(AND(X182&gt;1,Z182&gt;0),1000,0)+IF(X182&gt;1,500,0)+Z182/1000000</f>
        <v>9.9999999999999995E-7</v>
      </c>
      <c r="AB182" s="26">
        <f t="shared" si="10"/>
        <v>0</v>
      </c>
      <c r="AC182" s="26">
        <f t="shared" si="10"/>
        <v>0</v>
      </c>
      <c r="AD182" s="26">
        <f t="shared" si="10"/>
        <v>0</v>
      </c>
      <c r="AE182" s="26">
        <f t="shared" si="10"/>
        <v>0</v>
      </c>
      <c r="AF182" s="26"/>
      <c r="AG182" s="28">
        <f t="shared" si="9"/>
        <v>0</v>
      </c>
    </row>
    <row r="183" spans="1:33" s="20" customFormat="1" ht="16.5" customHeight="1" x14ac:dyDescent="0.25">
      <c r="A183" s="21">
        <f>ROW(B183)-2</f>
        <v>181</v>
      </c>
      <c r="B183" s="22" t="s">
        <v>197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 t="s">
        <v>16</v>
      </c>
      <c r="M183" s="23"/>
      <c r="N183" s="23"/>
      <c r="O183" s="23"/>
      <c r="P183" s="23"/>
      <c r="Q183" s="23"/>
      <c r="R183" s="23"/>
      <c r="S183" s="23"/>
      <c r="T183" s="23"/>
      <c r="U183" s="23"/>
      <c r="V183" s="24">
        <f>IF(X183=3,3,IF(X183=4,5,IF(X183=5,7,0)))</f>
        <v>0</v>
      </c>
      <c r="W183" s="25">
        <f>SUM(C183:V183)</f>
        <v>0</v>
      </c>
      <c r="X183" s="26">
        <f>COUNTIF(AB183:AG183,"&gt;0")</f>
        <v>0</v>
      </c>
      <c r="Y183" s="27" t="str">
        <f>IF(Z183&gt;0,"Yes","")</f>
        <v>Yes</v>
      </c>
      <c r="Z183" s="21">
        <f>COUNTIF(C183:V183,"M")</f>
        <v>1</v>
      </c>
      <c r="AA183" s="26">
        <f>W183+IF(AND(X183&gt;1,Z183&gt;0),1000,0)+IF(X183&gt;1,500,0)+Z183/1000000</f>
        <v>9.9999999999999995E-7</v>
      </c>
      <c r="AB183" s="26">
        <f t="shared" si="10"/>
        <v>0</v>
      </c>
      <c r="AC183" s="26">
        <f t="shared" si="10"/>
        <v>0</v>
      </c>
      <c r="AD183" s="26">
        <f t="shared" si="10"/>
        <v>0</v>
      </c>
      <c r="AE183" s="26">
        <f t="shared" si="10"/>
        <v>0</v>
      </c>
      <c r="AF183" s="26"/>
      <c r="AG183" s="28">
        <f t="shared" si="9"/>
        <v>0</v>
      </c>
    </row>
    <row r="184" spans="1:33" s="20" customFormat="1" ht="16.5" customHeight="1" x14ac:dyDescent="0.25">
      <c r="A184" s="21">
        <f>ROW(B184)-2</f>
        <v>182</v>
      </c>
      <c r="B184" s="22" t="s">
        <v>198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 t="s">
        <v>16</v>
      </c>
      <c r="M184" s="23"/>
      <c r="N184" s="23"/>
      <c r="O184" s="23"/>
      <c r="P184" s="23"/>
      <c r="Q184" s="23"/>
      <c r="R184" s="23"/>
      <c r="S184" s="23"/>
      <c r="T184" s="23"/>
      <c r="U184" s="23"/>
      <c r="V184" s="24">
        <f>IF(X184=3,3,IF(X184=4,5,IF(X184=5,7,0)))</f>
        <v>0</v>
      </c>
      <c r="W184" s="25">
        <f>SUM(C184:V184)</f>
        <v>0</v>
      </c>
      <c r="X184" s="26">
        <f>COUNTIF(AB184:AG184,"&gt;0")</f>
        <v>0</v>
      </c>
      <c r="Y184" s="27" t="str">
        <f>IF(Z184&gt;0,"Yes","")</f>
        <v>Yes</v>
      </c>
      <c r="Z184" s="21">
        <f>COUNTIF(C184:V184,"M")</f>
        <v>1</v>
      </c>
      <c r="AA184" s="26">
        <f>W184+IF(AND(X184&gt;1,Z184&gt;0),1000,0)+IF(X184&gt;1,500,0)+Z184/1000000</f>
        <v>9.9999999999999995E-7</v>
      </c>
      <c r="AB184" s="26">
        <f t="shared" si="10"/>
        <v>0</v>
      </c>
      <c r="AC184" s="26">
        <f t="shared" si="10"/>
        <v>0</v>
      </c>
      <c r="AD184" s="26">
        <f t="shared" si="10"/>
        <v>0</v>
      </c>
      <c r="AE184" s="26">
        <f t="shared" si="10"/>
        <v>0</v>
      </c>
      <c r="AF184" s="26"/>
      <c r="AG184" s="28">
        <f t="shared" si="9"/>
        <v>0</v>
      </c>
    </row>
    <row r="185" spans="1:33" s="20" customFormat="1" ht="16.5" customHeight="1" x14ac:dyDescent="0.25">
      <c r="A185" s="21">
        <f>ROW(B185)-2</f>
        <v>183</v>
      </c>
      <c r="B185" s="22" t="s">
        <v>199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 t="s">
        <v>200</v>
      </c>
      <c r="P185" s="23"/>
      <c r="Q185" s="23"/>
      <c r="R185" s="23"/>
      <c r="S185" s="23"/>
      <c r="T185" s="23"/>
      <c r="U185" s="23"/>
      <c r="V185" s="24">
        <f>IF(X185=3,3,IF(X185=4,5,IF(X185=5,7,0)))</f>
        <v>0</v>
      </c>
      <c r="W185" s="25">
        <f>SUM(C185:V185)</f>
        <v>0</v>
      </c>
      <c r="X185" s="26">
        <f>COUNTIF(AB185:AG185,"&gt;0")</f>
        <v>0</v>
      </c>
      <c r="Y185" s="27" t="str">
        <f>IF(Z185&gt;0,"Yes","")</f>
        <v>Yes</v>
      </c>
      <c r="Z185" s="21">
        <f>COUNTIF(C185:V185,"M")</f>
        <v>1</v>
      </c>
      <c r="AA185" s="26">
        <f>W185+IF(AND(X185&gt;1,Z185&gt;0),1000,0)+IF(X185&gt;1,500,0)+Z185/1000000</f>
        <v>9.9999999999999995E-7</v>
      </c>
      <c r="AB185" s="26">
        <f t="shared" si="10"/>
        <v>0</v>
      </c>
      <c r="AC185" s="26">
        <f t="shared" si="10"/>
        <v>0</v>
      </c>
      <c r="AD185" s="26">
        <f t="shared" si="10"/>
        <v>0</v>
      </c>
      <c r="AE185" s="26">
        <f t="shared" si="10"/>
        <v>0</v>
      </c>
      <c r="AF185" s="26"/>
      <c r="AG185" s="28">
        <f t="shared" si="9"/>
        <v>0</v>
      </c>
    </row>
    <row r="186" spans="1:33" s="20" customFormat="1" ht="16.5" customHeight="1" x14ac:dyDescent="0.25">
      <c r="A186" s="21">
        <f>ROW(B186)-2</f>
        <v>184</v>
      </c>
      <c r="B186" s="22" t="s">
        <v>201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 t="s">
        <v>16</v>
      </c>
      <c r="P186" s="23"/>
      <c r="Q186" s="23"/>
      <c r="R186" s="23"/>
      <c r="S186" s="23"/>
      <c r="T186" s="23"/>
      <c r="U186" s="23"/>
      <c r="V186" s="24">
        <f>IF(X186=3,3,IF(X186=4,5,IF(X186=5,7,0)))</f>
        <v>0</v>
      </c>
      <c r="W186" s="25">
        <f>SUM(C186:V186)</f>
        <v>0</v>
      </c>
      <c r="X186" s="26">
        <f>COUNTIF(AB186:AG186,"&gt;0")</f>
        <v>0</v>
      </c>
      <c r="Y186" s="27" t="str">
        <f>IF(Z186&gt;0,"Yes","")</f>
        <v>Yes</v>
      </c>
      <c r="Z186" s="21">
        <f>COUNTIF(C186:V186,"M")</f>
        <v>1</v>
      </c>
      <c r="AA186" s="26">
        <f>W186+IF(AND(X186&gt;1,Z186&gt;0),1000,0)+IF(X186&gt;1,500,0)+Z186/1000000</f>
        <v>9.9999999999999995E-7</v>
      </c>
      <c r="AB186" s="26">
        <f t="shared" si="10"/>
        <v>0</v>
      </c>
      <c r="AC186" s="26">
        <f t="shared" si="10"/>
        <v>0</v>
      </c>
      <c r="AD186" s="26">
        <f t="shared" si="10"/>
        <v>0</v>
      </c>
      <c r="AE186" s="26">
        <f t="shared" si="10"/>
        <v>0</v>
      </c>
      <c r="AF186" s="26"/>
      <c r="AG186" s="28">
        <f t="shared" si="9"/>
        <v>0</v>
      </c>
    </row>
    <row r="187" spans="1:33" s="20" customFormat="1" ht="16.5" customHeight="1" x14ac:dyDescent="0.25">
      <c r="A187" s="21">
        <f>ROW(B187)-2</f>
        <v>185</v>
      </c>
      <c r="B187" s="22" t="s">
        <v>202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 t="s">
        <v>16</v>
      </c>
      <c r="P187" s="23"/>
      <c r="Q187" s="23"/>
      <c r="R187" s="23"/>
      <c r="S187" s="23"/>
      <c r="T187" s="23"/>
      <c r="U187" s="23"/>
      <c r="V187" s="24">
        <f>IF(X187=3,3,IF(X187=4,5,IF(X187=5,7,0)))</f>
        <v>0</v>
      </c>
      <c r="W187" s="25">
        <f>SUM(C187:V187)</f>
        <v>0</v>
      </c>
      <c r="X187" s="26">
        <f>COUNTIF(AB187:AG187,"&gt;0")</f>
        <v>0</v>
      </c>
      <c r="Y187" s="27" t="str">
        <f>IF(Z187&gt;0,"Yes","")</f>
        <v>Yes</v>
      </c>
      <c r="Z187" s="21">
        <f>COUNTIF(C187:V187,"M")</f>
        <v>1</v>
      </c>
      <c r="AA187" s="26">
        <f>W187+IF(AND(X187&gt;1,Z187&gt;0),1000,0)+IF(X187&gt;1,500,0)+Z187/1000000</f>
        <v>9.9999999999999995E-7</v>
      </c>
      <c r="AB187" s="26">
        <f t="shared" si="10"/>
        <v>0</v>
      </c>
      <c r="AC187" s="26">
        <f t="shared" si="10"/>
        <v>0</v>
      </c>
      <c r="AD187" s="26">
        <f t="shared" si="10"/>
        <v>0</v>
      </c>
      <c r="AE187" s="26">
        <f t="shared" si="10"/>
        <v>0</v>
      </c>
      <c r="AF187" s="26"/>
      <c r="AG187" s="28">
        <f t="shared" si="9"/>
        <v>0</v>
      </c>
    </row>
    <row r="188" spans="1:33" s="20" customFormat="1" ht="16.5" customHeight="1" x14ac:dyDescent="0.25">
      <c r="A188" s="21">
        <f>ROW(B188)-2</f>
        <v>186</v>
      </c>
      <c r="B188" s="22" t="s">
        <v>203</v>
      </c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 t="s">
        <v>16</v>
      </c>
      <c r="T188" s="23"/>
      <c r="U188" s="23"/>
      <c r="V188" s="24">
        <f>IF(X188=3,3,IF(X188=4,5,IF(X188=5,7,0)))</f>
        <v>0</v>
      </c>
      <c r="W188" s="25">
        <f>SUM(C188:V188)</f>
        <v>0</v>
      </c>
      <c r="X188" s="26">
        <f>COUNTIF(AB188:AG188,"&gt;0")</f>
        <v>0</v>
      </c>
      <c r="Y188" s="27" t="str">
        <f>IF(Z188&gt;0,"Yes","")</f>
        <v>Yes</v>
      </c>
      <c r="Z188" s="21">
        <f>COUNTIF(C188:V188,"M")</f>
        <v>1</v>
      </c>
      <c r="AA188" s="26">
        <f>W188+IF(AND(X188&gt;1,Z188&gt;0),1000,0)+IF(X188&gt;1,500,0)+Z188/1000000</f>
        <v>9.9999999999999995E-7</v>
      </c>
      <c r="AB188" s="26">
        <f t="shared" si="10"/>
        <v>0</v>
      </c>
      <c r="AC188" s="26">
        <f t="shared" si="10"/>
        <v>0</v>
      </c>
      <c r="AD188" s="26">
        <f t="shared" si="10"/>
        <v>0</v>
      </c>
      <c r="AE188" s="26"/>
      <c r="AF188" s="26"/>
      <c r="AG188" s="28">
        <f t="shared" si="9"/>
        <v>0</v>
      </c>
    </row>
    <row r="189" spans="1:33" s="20" customFormat="1" ht="16.5" customHeight="1" x14ac:dyDescent="0.25">
      <c r="A189" s="21">
        <f>ROW(B189)-2</f>
        <v>187</v>
      </c>
      <c r="B189" s="22" t="s">
        <v>553</v>
      </c>
      <c r="C189" s="58"/>
      <c r="D189" s="58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4">
        <f>IF(X189=3,3,IF(X189=4,5,IF(X189=5,7,0)))</f>
        <v>0</v>
      </c>
      <c r="W189" s="60">
        <f>SUM(C189:V189)</f>
        <v>0</v>
      </c>
      <c r="X189" s="59">
        <f>COUNTIF(AB189:AG189,"&gt;0")</f>
        <v>0</v>
      </c>
      <c r="Y189" s="27" t="str">
        <f>IF(Z189&gt;0,"Yes","")</f>
        <v/>
      </c>
      <c r="Z189" s="21">
        <f>COUNTIF(C189:V189,"M")</f>
        <v>0</v>
      </c>
      <c r="AA189" s="59">
        <f>W189+IF(AND(X189&gt;1,Z189&gt;0),1000,0)+IF(X189&gt;1,500,0)+Z189/1000000</f>
        <v>0</v>
      </c>
      <c r="AB189" s="26">
        <f t="shared" si="10"/>
        <v>0</v>
      </c>
      <c r="AC189" s="26">
        <f t="shared" si="10"/>
        <v>0</v>
      </c>
      <c r="AD189" s="26">
        <f t="shared" si="10"/>
        <v>0</v>
      </c>
      <c r="AE189" s="26">
        <f t="shared" si="10"/>
        <v>0</v>
      </c>
      <c r="AF189" s="26"/>
      <c r="AG189" s="28">
        <f t="shared" si="9"/>
        <v>0</v>
      </c>
    </row>
    <row r="190" spans="1:33" s="20" customFormat="1" ht="16.5" customHeight="1" x14ac:dyDescent="0.25">
      <c r="A190" s="21">
        <f>ROW(B190)-2</f>
        <v>188</v>
      </c>
      <c r="B190" s="22" t="s">
        <v>25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4">
        <f>IF(X190=3,3,IF(X190=4,5,IF(X190=5,7,0)))</f>
        <v>0</v>
      </c>
      <c r="W190" s="25">
        <f>SUM(C190:V190)</f>
        <v>0</v>
      </c>
      <c r="X190" s="26">
        <f>COUNTIF(AB190:AG190,"&gt;0")</f>
        <v>0</v>
      </c>
      <c r="Y190" s="27" t="str">
        <f>IF(Z190&gt;0,"Yes","")</f>
        <v/>
      </c>
      <c r="Z190" s="21">
        <f>COUNTIF(C190:V190,"M")</f>
        <v>0</v>
      </c>
      <c r="AA190" s="26">
        <f>W190+IF(AND(X190&gt;1,Z190&gt;0),1000,0)+IF(X190&gt;1,500,0)+Z190/1000000</f>
        <v>0</v>
      </c>
      <c r="AB190" s="26">
        <f t="shared" si="10"/>
        <v>0</v>
      </c>
      <c r="AC190" s="26">
        <f t="shared" si="10"/>
        <v>0</v>
      </c>
      <c r="AD190" s="26">
        <f t="shared" si="10"/>
        <v>0</v>
      </c>
      <c r="AE190" s="26">
        <f t="shared" si="10"/>
        <v>0</v>
      </c>
      <c r="AF190" s="26"/>
      <c r="AG190" s="28">
        <f t="shared" si="9"/>
        <v>0</v>
      </c>
    </row>
    <row r="191" spans="1:33" s="20" customFormat="1" ht="16.5" customHeight="1" x14ac:dyDescent="0.25">
      <c r="A191" s="21">
        <f>ROW(B191)-2</f>
        <v>189</v>
      </c>
      <c r="B191" s="22" t="s">
        <v>204</v>
      </c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4">
        <f>IF(X191=3,3,IF(X191=4,5,IF(X191=5,7,0)))</f>
        <v>0</v>
      </c>
      <c r="W191" s="25">
        <f>SUM(C191:V191)</f>
        <v>0</v>
      </c>
      <c r="X191" s="26">
        <f>COUNTIF(AB191:AG191,"&gt;0")</f>
        <v>0</v>
      </c>
      <c r="Y191" s="27" t="str">
        <f>IF(Z191&gt;0,"Yes","")</f>
        <v/>
      </c>
      <c r="Z191" s="21">
        <f>COUNTIF(C191:V191,"M")</f>
        <v>0</v>
      </c>
      <c r="AA191" s="26">
        <f>W191+IF(AND(X191&gt;1,Z191&gt;0),1000,0)+IF(X191&gt;1,500,0)+Z191/1000000</f>
        <v>0</v>
      </c>
      <c r="AB191" s="26">
        <f t="shared" si="10"/>
        <v>0</v>
      </c>
      <c r="AC191" s="26">
        <f t="shared" si="10"/>
        <v>0</v>
      </c>
      <c r="AD191" s="26">
        <f t="shared" si="10"/>
        <v>0</v>
      </c>
      <c r="AE191" s="26">
        <f t="shared" si="10"/>
        <v>0</v>
      </c>
      <c r="AF191" s="26"/>
      <c r="AG191" s="28">
        <f t="shared" si="9"/>
        <v>0</v>
      </c>
    </row>
    <row r="192" spans="1:33" s="20" customFormat="1" ht="16.5" customHeight="1" x14ac:dyDescent="0.25">
      <c r="A192" s="21">
        <f>ROW(B192)-2</f>
        <v>190</v>
      </c>
      <c r="B192" s="22" t="s">
        <v>205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 t="s">
        <v>206</v>
      </c>
      <c r="T192" s="23"/>
      <c r="U192" s="23"/>
      <c r="V192" s="24">
        <f>IF(X192=3,3,IF(X192=4,5,IF(X192=5,7,0)))</f>
        <v>0</v>
      </c>
      <c r="W192" s="25">
        <f>SUM(C192:Q192)</f>
        <v>0</v>
      </c>
      <c r="X192" s="26">
        <f>COUNTIF(AB192:AG192,"&gt;0")</f>
        <v>0</v>
      </c>
      <c r="Y192" s="27" t="str">
        <f>IF(Z192&gt;0,"Yes","")</f>
        <v/>
      </c>
      <c r="Z192" s="21">
        <f>COUNTIF(C192:V192,"M")</f>
        <v>0</v>
      </c>
      <c r="AA192" s="26">
        <f>W192+IF(AND(X192&gt;1,Z192&gt;0),1000,0)+IF(X192&gt;1,500,0)+Z192/1000000</f>
        <v>0</v>
      </c>
      <c r="AB192" s="26">
        <f t="shared" si="10"/>
        <v>0</v>
      </c>
      <c r="AC192" s="26">
        <f t="shared" si="10"/>
        <v>0</v>
      </c>
      <c r="AD192" s="26">
        <f t="shared" si="10"/>
        <v>0</v>
      </c>
      <c r="AE192" s="26">
        <f t="shared" si="10"/>
        <v>0</v>
      </c>
      <c r="AF192" s="26"/>
      <c r="AG192" s="28">
        <f t="shared" ref="AG192:AG255" si="11">SUMIF(Events,AG$2,$C192:$Q192)</f>
        <v>0</v>
      </c>
    </row>
    <row r="193" spans="1:33" s="20" customFormat="1" ht="16.5" customHeight="1" x14ac:dyDescent="0.25">
      <c r="A193" s="21">
        <f>ROW(B193)-2</f>
        <v>191</v>
      </c>
      <c r="B193" s="22" t="s">
        <v>207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4">
        <f>IF(X193=3,3,IF(X193=4,5,IF(X193=5,7,0)))</f>
        <v>0</v>
      </c>
      <c r="W193" s="25">
        <f>SUM(C193:V193)</f>
        <v>0</v>
      </c>
      <c r="X193" s="26">
        <f>COUNTIF(AB193:AG193,"&gt;0")</f>
        <v>0</v>
      </c>
      <c r="Y193" s="27" t="str">
        <f>IF(Z193&gt;0,"Yes","")</f>
        <v/>
      </c>
      <c r="Z193" s="21">
        <f>COUNTIF(C193:V193,"M")</f>
        <v>0</v>
      </c>
      <c r="AA193" s="26">
        <f>W193+IF(AND(X193&gt;1,Z193&gt;0),1000,0)+IF(X193&gt;1,500,0)+Z193/1000000</f>
        <v>0</v>
      </c>
      <c r="AB193" s="26">
        <f t="shared" si="10"/>
        <v>0</v>
      </c>
      <c r="AC193" s="26">
        <f t="shared" si="10"/>
        <v>0</v>
      </c>
      <c r="AD193" s="26">
        <f t="shared" si="10"/>
        <v>0</v>
      </c>
      <c r="AE193" s="26">
        <f t="shared" si="10"/>
        <v>0</v>
      </c>
      <c r="AF193" s="26"/>
      <c r="AG193" s="28">
        <f t="shared" si="11"/>
        <v>0</v>
      </c>
    </row>
    <row r="194" spans="1:33" s="20" customFormat="1" ht="16.5" customHeight="1" x14ac:dyDescent="0.25">
      <c r="A194" s="21">
        <f>ROW(B194)-2</f>
        <v>192</v>
      </c>
      <c r="B194" s="22" t="s">
        <v>208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4">
        <f>IF(X194=3,3,IF(X194=4,5,IF(X194=5,7,0)))</f>
        <v>0</v>
      </c>
      <c r="W194" s="25">
        <f>SUM(C194:V194)</f>
        <v>0</v>
      </c>
      <c r="X194" s="26">
        <f>COUNTIF(AB194:AG194,"&gt;0")</f>
        <v>0</v>
      </c>
      <c r="Y194" s="27" t="str">
        <f>IF(Z194&gt;0,"Yes","")</f>
        <v/>
      </c>
      <c r="Z194" s="21">
        <f>COUNTIF(C194:V194,"M")</f>
        <v>0</v>
      </c>
      <c r="AA194" s="26">
        <f>W194+IF(AND(X194&gt;1,Z194&gt;0),1000,0)+IF(X194&gt;1,500,0)+Z194/1000000</f>
        <v>0</v>
      </c>
      <c r="AB194" s="26">
        <f t="shared" si="10"/>
        <v>0</v>
      </c>
      <c r="AC194" s="26">
        <f t="shared" si="10"/>
        <v>0</v>
      </c>
      <c r="AD194" s="26">
        <f t="shared" si="10"/>
        <v>0</v>
      </c>
      <c r="AE194" s="26">
        <f t="shared" si="10"/>
        <v>0</v>
      </c>
      <c r="AF194" s="26"/>
      <c r="AG194" s="28">
        <f t="shared" si="11"/>
        <v>0</v>
      </c>
    </row>
    <row r="195" spans="1:33" s="20" customFormat="1" ht="16.5" customHeight="1" x14ac:dyDescent="0.25">
      <c r="A195" s="21">
        <f>ROW(B195)-2</f>
        <v>193</v>
      </c>
      <c r="B195" s="22" t="s">
        <v>209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4">
        <f>IF(X195=3,3,IF(X195=4,5,IF(X195=5,7,0)))</f>
        <v>0</v>
      </c>
      <c r="W195" s="25">
        <f>SUM(C195:V195)</f>
        <v>0</v>
      </c>
      <c r="X195" s="26">
        <f>COUNTIF(AB195:AG195,"&gt;0")</f>
        <v>0</v>
      </c>
      <c r="Y195" s="27" t="str">
        <f>IF(Z195&gt;0,"Yes","")</f>
        <v/>
      </c>
      <c r="Z195" s="21">
        <f>COUNTIF(C195:V195,"M")</f>
        <v>0</v>
      </c>
      <c r="AA195" s="26">
        <f>W195+IF(AND(X195&gt;1,Z195&gt;0),1000,0)+IF(X195&gt;1,500,0)+Z195/1000000</f>
        <v>0</v>
      </c>
      <c r="AB195" s="26">
        <f t="shared" si="10"/>
        <v>0</v>
      </c>
      <c r="AC195" s="26">
        <f t="shared" si="10"/>
        <v>0</v>
      </c>
      <c r="AD195" s="26">
        <f t="shared" si="10"/>
        <v>0</v>
      </c>
      <c r="AE195" s="26">
        <f t="shared" si="10"/>
        <v>0</v>
      </c>
      <c r="AF195" s="26"/>
      <c r="AG195" s="28">
        <f t="shared" si="11"/>
        <v>0</v>
      </c>
    </row>
    <row r="196" spans="1:33" s="20" customFormat="1" ht="16.5" customHeight="1" x14ac:dyDescent="0.25">
      <c r="A196" s="21">
        <f>ROW(B196)-2</f>
        <v>194</v>
      </c>
      <c r="B196" s="22" t="s">
        <v>210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4">
        <f>IF(X196=3,3,IF(X196=4,5,IF(X196=5,7,0)))</f>
        <v>0</v>
      </c>
      <c r="W196" s="25">
        <f>SUM(C196:V196)</f>
        <v>0</v>
      </c>
      <c r="X196" s="26">
        <f>COUNTIF(AB196:AG196,"&gt;0")</f>
        <v>0</v>
      </c>
      <c r="Y196" s="27" t="str">
        <f>IF(Z196&gt;0,"Yes","")</f>
        <v/>
      </c>
      <c r="Z196" s="21">
        <f>COUNTIF(C196:V196,"M")</f>
        <v>0</v>
      </c>
      <c r="AA196" s="26">
        <f>W196+IF(AND(X196&gt;1,Z196&gt;0),1000,0)+IF(X196&gt;1,500,0)+Z196/1000000</f>
        <v>0</v>
      </c>
      <c r="AB196" s="26">
        <f t="shared" si="10"/>
        <v>0</v>
      </c>
      <c r="AC196" s="26">
        <f t="shared" si="10"/>
        <v>0</v>
      </c>
      <c r="AD196" s="26">
        <f t="shared" si="10"/>
        <v>0</v>
      </c>
      <c r="AE196" s="26">
        <f t="shared" si="10"/>
        <v>0</v>
      </c>
      <c r="AF196" s="26"/>
      <c r="AG196" s="28">
        <f t="shared" si="11"/>
        <v>0</v>
      </c>
    </row>
    <row r="197" spans="1:33" s="20" customFormat="1" ht="16.5" customHeight="1" x14ac:dyDescent="0.25">
      <c r="A197" s="21">
        <f>ROW(B197)-2</f>
        <v>195</v>
      </c>
      <c r="B197" s="22" t="s">
        <v>211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4">
        <f>IF(X197=3,3,IF(X197=4,5,IF(X197=5,7,0)))</f>
        <v>0</v>
      </c>
      <c r="W197" s="25">
        <f>SUM(C197:V197)</f>
        <v>0</v>
      </c>
      <c r="X197" s="26">
        <f>COUNTIF(AB197:AG197,"&gt;0")</f>
        <v>0</v>
      </c>
      <c r="Y197" s="27" t="str">
        <f>IF(Z197&gt;0,"Yes","")</f>
        <v/>
      </c>
      <c r="Z197" s="21">
        <f>COUNTIF(C197:V197,"M")</f>
        <v>0</v>
      </c>
      <c r="AA197" s="26">
        <f>W197+IF(AND(X197&gt;1,Z197&gt;0),1000,0)+IF(X197&gt;1,500,0)+Z197/1000000</f>
        <v>0</v>
      </c>
      <c r="AB197" s="26">
        <f t="shared" si="10"/>
        <v>0</v>
      </c>
      <c r="AC197" s="26">
        <f t="shared" si="10"/>
        <v>0</v>
      </c>
      <c r="AD197" s="26">
        <f t="shared" si="10"/>
        <v>0</v>
      </c>
      <c r="AE197" s="26">
        <f t="shared" si="10"/>
        <v>0</v>
      </c>
      <c r="AF197" s="26"/>
      <c r="AG197" s="28">
        <f t="shared" si="11"/>
        <v>0</v>
      </c>
    </row>
    <row r="198" spans="1:33" s="20" customFormat="1" ht="16.5" customHeight="1" x14ac:dyDescent="0.25">
      <c r="A198" s="21">
        <f>ROW(B198)-2</f>
        <v>196</v>
      </c>
      <c r="B198" s="22" t="s">
        <v>212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4">
        <f>IF(X198=3,3,IF(X198=4,5,IF(X198=5,7,0)))</f>
        <v>0</v>
      </c>
      <c r="W198" s="25">
        <f>SUM(C198:V198)</f>
        <v>0</v>
      </c>
      <c r="X198" s="26">
        <f>COUNTIF(AB198:AG198,"&gt;0")</f>
        <v>0</v>
      </c>
      <c r="Y198" s="27" t="str">
        <f>IF(Z198&gt;0,"Yes","")</f>
        <v/>
      </c>
      <c r="Z198" s="21">
        <f>COUNTIF(C198:V198,"M")</f>
        <v>0</v>
      </c>
      <c r="AA198" s="26">
        <f>W198+IF(AND(X198&gt;1,Z198&gt;0),1000,0)+IF(X198&gt;1,500,0)+Z198/1000000</f>
        <v>0</v>
      </c>
      <c r="AB198" s="26">
        <f t="shared" si="10"/>
        <v>0</v>
      </c>
      <c r="AC198" s="26">
        <f t="shared" si="10"/>
        <v>0</v>
      </c>
      <c r="AD198" s="26">
        <f t="shared" si="10"/>
        <v>0</v>
      </c>
      <c r="AE198" s="26">
        <f t="shared" si="10"/>
        <v>0</v>
      </c>
      <c r="AF198" s="26"/>
      <c r="AG198" s="28">
        <f t="shared" si="11"/>
        <v>0</v>
      </c>
    </row>
    <row r="199" spans="1:33" s="20" customFormat="1" ht="16.5" customHeight="1" x14ac:dyDescent="0.25">
      <c r="A199" s="21">
        <f>ROW(B199)-2</f>
        <v>197</v>
      </c>
      <c r="B199" s="22" t="s">
        <v>213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4">
        <f>IF(X199=3,3,IF(X199=4,5,IF(X199=5,7,0)))</f>
        <v>0</v>
      </c>
      <c r="W199" s="25">
        <f>SUM(C199:V199)</f>
        <v>0</v>
      </c>
      <c r="X199" s="26">
        <f>COUNTIF(AB199:AG199,"&gt;0")</f>
        <v>0</v>
      </c>
      <c r="Y199" s="27" t="str">
        <f>IF(Z199&gt;0,"Yes","")</f>
        <v/>
      </c>
      <c r="Z199" s="21">
        <f>COUNTIF(C199:V199,"M")</f>
        <v>0</v>
      </c>
      <c r="AA199" s="26">
        <f>W199+IF(AND(X199&gt;1,Z199&gt;0),1000,0)+IF(X199&gt;1,500,0)+Z199/1000000</f>
        <v>0</v>
      </c>
      <c r="AB199" s="26">
        <f t="shared" si="10"/>
        <v>0</v>
      </c>
      <c r="AC199" s="26">
        <f t="shared" si="10"/>
        <v>0</v>
      </c>
      <c r="AD199" s="26">
        <f t="shared" si="10"/>
        <v>0</v>
      </c>
      <c r="AE199" s="26">
        <f t="shared" si="10"/>
        <v>0</v>
      </c>
      <c r="AF199" s="26"/>
      <c r="AG199" s="28">
        <f t="shared" si="11"/>
        <v>0</v>
      </c>
    </row>
    <row r="200" spans="1:33" s="20" customFormat="1" ht="16.5" customHeight="1" x14ac:dyDescent="0.25">
      <c r="A200" s="21">
        <f>ROW(B200)-2</f>
        <v>198</v>
      </c>
      <c r="B200" s="22" t="s">
        <v>214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4">
        <f>IF(X200=3,3,IF(X200=4,5,IF(X200=5,7,0)))</f>
        <v>0</v>
      </c>
      <c r="W200" s="25">
        <f>SUM(C200:V200)</f>
        <v>0</v>
      </c>
      <c r="X200" s="26">
        <f>COUNTIF(AB200:AG200,"&gt;0")</f>
        <v>0</v>
      </c>
      <c r="Y200" s="27" t="str">
        <f>IF(Z200&gt;0,"Yes","")</f>
        <v/>
      </c>
      <c r="Z200" s="21">
        <f>COUNTIF(C200:V200,"M")</f>
        <v>0</v>
      </c>
      <c r="AA200" s="26">
        <f>W200+IF(AND(X200&gt;1,Z200&gt;0),1000,0)+IF(X200&gt;1,500,0)+Z200/1000000</f>
        <v>0</v>
      </c>
      <c r="AB200" s="26">
        <f t="shared" si="10"/>
        <v>0</v>
      </c>
      <c r="AC200" s="26">
        <f t="shared" si="10"/>
        <v>0</v>
      </c>
      <c r="AD200" s="26">
        <f t="shared" si="10"/>
        <v>0</v>
      </c>
      <c r="AE200" s="26">
        <f t="shared" si="10"/>
        <v>0</v>
      </c>
      <c r="AF200" s="26"/>
      <c r="AG200" s="28">
        <f t="shared" si="11"/>
        <v>0</v>
      </c>
    </row>
    <row r="201" spans="1:33" s="20" customFormat="1" ht="16.5" customHeight="1" x14ac:dyDescent="0.25">
      <c r="A201" s="21">
        <f>ROW(B201)-2</f>
        <v>199</v>
      </c>
      <c r="B201" s="22" t="s">
        <v>215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4">
        <f>IF(X201=3,3,IF(X201=4,5,IF(X201=5,7,0)))</f>
        <v>0</v>
      </c>
      <c r="W201" s="25">
        <f>SUM(C201:V201)</f>
        <v>0</v>
      </c>
      <c r="X201" s="26">
        <f>COUNTIF(AB201:AG201,"&gt;0")</f>
        <v>0</v>
      </c>
      <c r="Y201" s="27" t="str">
        <f>IF(Z201&gt;0,"Yes","")</f>
        <v/>
      </c>
      <c r="Z201" s="21">
        <f>COUNTIF(C201:V201,"M")</f>
        <v>0</v>
      </c>
      <c r="AA201" s="26">
        <f>W201+IF(AND(X201&gt;1,Z201&gt;0),1000,0)+IF(X201&gt;1,500,0)+Z201/1000000</f>
        <v>0</v>
      </c>
      <c r="AB201" s="26">
        <f t="shared" si="10"/>
        <v>0</v>
      </c>
      <c r="AC201" s="26">
        <f t="shared" si="10"/>
        <v>0</v>
      </c>
      <c r="AD201" s="26">
        <f t="shared" si="10"/>
        <v>0</v>
      </c>
      <c r="AE201" s="26">
        <f t="shared" si="10"/>
        <v>0</v>
      </c>
      <c r="AF201" s="26"/>
      <c r="AG201" s="28">
        <f t="shared" si="11"/>
        <v>0</v>
      </c>
    </row>
    <row r="202" spans="1:33" s="20" customFormat="1" ht="16.5" customHeight="1" x14ac:dyDescent="0.25">
      <c r="A202" s="21">
        <f>ROW(B202)-2</f>
        <v>200</v>
      </c>
      <c r="B202" s="22" t="s">
        <v>216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4">
        <f>IF(X202=3,3,IF(X202=4,5,IF(X202=5,7,0)))</f>
        <v>0</v>
      </c>
      <c r="W202" s="25">
        <f>SUM(C202:V202)</f>
        <v>0</v>
      </c>
      <c r="X202" s="26">
        <f>COUNTIF(AB202:AG202,"&gt;0")</f>
        <v>0</v>
      </c>
      <c r="Y202" s="27" t="str">
        <f>IF(Z202&gt;0,"Yes","")</f>
        <v/>
      </c>
      <c r="Z202" s="21">
        <f>COUNTIF(C202:V202,"M")</f>
        <v>0</v>
      </c>
      <c r="AA202" s="26">
        <f>W202+IF(AND(X202&gt;1,Z202&gt;0),1000,0)+IF(X202&gt;1,500,0)+Z202/1000000</f>
        <v>0</v>
      </c>
      <c r="AB202" s="26">
        <f t="shared" si="10"/>
        <v>0</v>
      </c>
      <c r="AC202" s="26">
        <f t="shared" si="10"/>
        <v>0</v>
      </c>
      <c r="AD202" s="26">
        <f t="shared" si="10"/>
        <v>0</v>
      </c>
      <c r="AE202" s="26">
        <f t="shared" si="10"/>
        <v>0</v>
      </c>
      <c r="AF202" s="26"/>
      <c r="AG202" s="28">
        <f t="shared" si="11"/>
        <v>0</v>
      </c>
    </row>
    <row r="203" spans="1:33" s="20" customFormat="1" ht="16.5" customHeight="1" x14ac:dyDescent="0.25">
      <c r="A203" s="21">
        <f>ROW(B203)-2</f>
        <v>201</v>
      </c>
      <c r="B203" s="22" t="s">
        <v>217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4">
        <f>IF(X203=3,3,IF(X203=4,5,IF(X203=5,7,0)))</f>
        <v>0</v>
      </c>
      <c r="W203" s="25">
        <f>SUM(C203:V203)</f>
        <v>0</v>
      </c>
      <c r="X203" s="26">
        <f>COUNTIF(AB203:AG203,"&gt;0")</f>
        <v>0</v>
      </c>
      <c r="Y203" s="27" t="str">
        <f>IF(Z203&gt;0,"Yes","")</f>
        <v/>
      </c>
      <c r="Z203" s="21">
        <f>COUNTIF(C203:V203,"M")</f>
        <v>0</v>
      </c>
      <c r="AA203" s="26">
        <f>W203+IF(AND(X203&gt;1,Z203&gt;0),1000,0)+IF(X203&gt;1,500,0)+Z203/1000000</f>
        <v>0</v>
      </c>
      <c r="AB203" s="26">
        <f t="shared" si="10"/>
        <v>0</v>
      </c>
      <c r="AC203" s="26">
        <f t="shared" si="10"/>
        <v>0</v>
      </c>
      <c r="AD203" s="26">
        <f t="shared" si="10"/>
        <v>0</v>
      </c>
      <c r="AE203" s="26">
        <f t="shared" si="10"/>
        <v>0</v>
      </c>
      <c r="AF203" s="26"/>
      <c r="AG203" s="28">
        <f t="shared" si="11"/>
        <v>0</v>
      </c>
    </row>
    <row r="204" spans="1:33" s="20" customFormat="1" ht="16.5" customHeight="1" x14ac:dyDescent="0.25">
      <c r="A204" s="21">
        <f>ROW(B204)-2</f>
        <v>202</v>
      </c>
      <c r="B204" s="22" t="s">
        <v>218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4">
        <f>IF(X204=3,3,IF(X204=4,5,IF(X204=5,7,0)))</f>
        <v>0</v>
      </c>
      <c r="W204" s="25">
        <f>SUM(C204:V204)</f>
        <v>0</v>
      </c>
      <c r="X204" s="26">
        <f>COUNTIF(AB204:AG204,"&gt;0")</f>
        <v>0</v>
      </c>
      <c r="Y204" s="27" t="str">
        <f>IF(Z204&gt;0,"Yes","")</f>
        <v/>
      </c>
      <c r="Z204" s="21">
        <f>COUNTIF(C204:V204,"M")</f>
        <v>0</v>
      </c>
      <c r="AA204" s="26">
        <f>W204+IF(AND(X204&gt;1,Z204&gt;0),1000,0)+IF(X204&gt;1,500,0)+Z204/1000000</f>
        <v>0</v>
      </c>
      <c r="AB204" s="26">
        <f t="shared" si="10"/>
        <v>0</v>
      </c>
      <c r="AC204" s="26">
        <f t="shared" si="10"/>
        <v>0</v>
      </c>
      <c r="AD204" s="26">
        <f t="shared" si="10"/>
        <v>0</v>
      </c>
      <c r="AE204" s="26">
        <f t="shared" si="10"/>
        <v>0</v>
      </c>
      <c r="AF204" s="26"/>
      <c r="AG204" s="28">
        <f t="shared" si="11"/>
        <v>0</v>
      </c>
    </row>
    <row r="205" spans="1:33" s="20" customFormat="1" ht="16.5" customHeight="1" x14ac:dyDescent="0.25">
      <c r="A205" s="21">
        <f>ROW(B205)-2</f>
        <v>203</v>
      </c>
      <c r="B205" s="22" t="s">
        <v>219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4">
        <f>IF(X205=3,3,IF(X205=4,5,IF(X205=5,7,0)))</f>
        <v>0</v>
      </c>
      <c r="W205" s="25">
        <f>SUM(C205:V205)</f>
        <v>0</v>
      </c>
      <c r="X205" s="26">
        <f>COUNTIF(AB205:AG205,"&gt;0")</f>
        <v>0</v>
      </c>
      <c r="Y205" s="27" t="str">
        <f>IF(Z205&gt;0,"Yes","")</f>
        <v/>
      </c>
      <c r="Z205" s="21">
        <f>COUNTIF(C205:V205,"M")</f>
        <v>0</v>
      </c>
      <c r="AA205" s="26">
        <f>W205+IF(AND(X205&gt;1,Z205&gt;0),1000,0)+IF(X205&gt;1,500,0)+Z205/1000000</f>
        <v>0</v>
      </c>
      <c r="AB205" s="26">
        <f t="shared" ref="AB205:AE271" si="12">SUMIF(Events,AB$2,$C205:$Q205)</f>
        <v>0</v>
      </c>
      <c r="AC205" s="26">
        <f t="shared" si="12"/>
        <v>0</v>
      </c>
      <c r="AD205" s="26">
        <f t="shared" si="12"/>
        <v>0</v>
      </c>
      <c r="AE205" s="26">
        <f t="shared" si="12"/>
        <v>0</v>
      </c>
      <c r="AF205" s="26"/>
      <c r="AG205" s="28">
        <f t="shared" si="11"/>
        <v>0</v>
      </c>
    </row>
    <row r="206" spans="1:33" s="20" customFormat="1" ht="16.5" customHeight="1" x14ac:dyDescent="0.25">
      <c r="A206" s="21">
        <f>ROW(B206)-2</f>
        <v>204</v>
      </c>
      <c r="B206" s="22" t="s">
        <v>220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4">
        <f>IF(X206=3,3,IF(X206=4,5,IF(X206=5,7,0)))</f>
        <v>0</v>
      </c>
      <c r="W206" s="25">
        <f>SUM(C206:V206)</f>
        <v>0</v>
      </c>
      <c r="X206" s="26">
        <f>COUNTIF(AB206:AG206,"&gt;0")</f>
        <v>0</v>
      </c>
      <c r="Y206" s="27" t="str">
        <f>IF(Z206&gt;0,"Yes","")</f>
        <v/>
      </c>
      <c r="Z206" s="21">
        <f>COUNTIF(C206:V206,"M")</f>
        <v>0</v>
      </c>
      <c r="AA206" s="26">
        <f>W206+IF(AND(X206&gt;1,Z206&gt;0),1000,0)+IF(X206&gt;1,500,0)+Z206/1000000</f>
        <v>0</v>
      </c>
      <c r="AB206" s="26">
        <f t="shared" si="12"/>
        <v>0</v>
      </c>
      <c r="AC206" s="26">
        <f t="shared" si="12"/>
        <v>0</v>
      </c>
      <c r="AD206" s="26">
        <f t="shared" si="12"/>
        <v>0</v>
      </c>
      <c r="AE206" s="26">
        <f t="shared" si="12"/>
        <v>0</v>
      </c>
      <c r="AF206" s="26"/>
      <c r="AG206" s="28">
        <f t="shared" si="11"/>
        <v>0</v>
      </c>
    </row>
    <row r="207" spans="1:33" s="20" customFormat="1" ht="16.5" customHeight="1" x14ac:dyDescent="0.25">
      <c r="A207" s="21">
        <f>ROW(B207)-2</f>
        <v>205</v>
      </c>
      <c r="B207" s="22" t="s">
        <v>221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4">
        <f>IF(X207=3,3,IF(X207=4,5,IF(X207=5,7,0)))</f>
        <v>0</v>
      </c>
      <c r="W207" s="25">
        <f>SUM(C207:V207)</f>
        <v>0</v>
      </c>
      <c r="X207" s="26">
        <f>COUNTIF(AB207:AG207,"&gt;0")</f>
        <v>0</v>
      </c>
      <c r="Y207" s="27" t="str">
        <f>IF(Z207&gt;0,"Yes","")</f>
        <v/>
      </c>
      <c r="Z207" s="21">
        <f>COUNTIF(C207:V207,"M")</f>
        <v>0</v>
      </c>
      <c r="AA207" s="26">
        <f>W207+IF(AND(X207&gt;1,Z207&gt;0),1000,0)+IF(X207&gt;1,500,0)+Z207/1000000</f>
        <v>0</v>
      </c>
      <c r="AB207" s="26">
        <f t="shared" si="12"/>
        <v>0</v>
      </c>
      <c r="AC207" s="26">
        <f t="shared" si="12"/>
        <v>0</v>
      </c>
      <c r="AD207" s="26">
        <f t="shared" si="12"/>
        <v>0</v>
      </c>
      <c r="AE207" s="26">
        <f t="shared" si="12"/>
        <v>0</v>
      </c>
      <c r="AF207" s="26"/>
      <c r="AG207" s="28">
        <f t="shared" si="11"/>
        <v>0</v>
      </c>
    </row>
    <row r="208" spans="1:33" s="20" customFormat="1" ht="16.5" customHeight="1" x14ac:dyDescent="0.25">
      <c r="A208" s="21">
        <f>ROW(B208)-2</f>
        <v>206</v>
      </c>
      <c r="B208" s="22" t="s">
        <v>222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4">
        <f>IF(X208=3,3,IF(X208=4,5,IF(X208=5,7,0)))</f>
        <v>0</v>
      </c>
      <c r="W208" s="25">
        <f>SUM(C208:V208)</f>
        <v>0</v>
      </c>
      <c r="X208" s="26">
        <f>COUNTIF(AB208:AG208,"&gt;0")</f>
        <v>0</v>
      </c>
      <c r="Y208" s="27" t="str">
        <f>IF(Z208&gt;0,"Yes","")</f>
        <v/>
      </c>
      <c r="Z208" s="21">
        <f>COUNTIF(C208:V208,"M")</f>
        <v>0</v>
      </c>
      <c r="AA208" s="26">
        <f>W208+IF(AND(X208&gt;1,Z208&gt;0),1000,0)+IF(X208&gt;1,500,0)+Z208/1000000</f>
        <v>0</v>
      </c>
      <c r="AB208" s="26">
        <f t="shared" si="12"/>
        <v>0</v>
      </c>
      <c r="AC208" s="26">
        <f t="shared" si="12"/>
        <v>0</v>
      </c>
      <c r="AD208" s="26">
        <f t="shared" si="12"/>
        <v>0</v>
      </c>
      <c r="AE208" s="26">
        <f t="shared" si="12"/>
        <v>0</v>
      </c>
      <c r="AF208" s="26"/>
      <c r="AG208" s="28">
        <f t="shared" si="11"/>
        <v>0</v>
      </c>
    </row>
    <row r="209" spans="1:33" s="20" customFormat="1" ht="16.5" customHeight="1" x14ac:dyDescent="0.25">
      <c r="A209" s="21">
        <f>ROW(B209)-2</f>
        <v>207</v>
      </c>
      <c r="B209" s="22" t="s">
        <v>223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4">
        <f>IF(X209=3,3,IF(X209=4,5,IF(X209=5,7,0)))</f>
        <v>0</v>
      </c>
      <c r="W209" s="25">
        <f>SUM(C209:V209)</f>
        <v>0</v>
      </c>
      <c r="X209" s="26">
        <f>COUNTIF(AB209:AG209,"&gt;0")</f>
        <v>0</v>
      </c>
      <c r="Y209" s="27" t="str">
        <f>IF(Z209&gt;0,"Yes","")</f>
        <v/>
      </c>
      <c r="Z209" s="21">
        <f>COUNTIF(C209:V209,"M")</f>
        <v>0</v>
      </c>
      <c r="AA209" s="26">
        <f>W209+IF(AND(X209&gt;1,Z209&gt;0),1000,0)+IF(X209&gt;1,500,0)+Z209/1000000</f>
        <v>0</v>
      </c>
      <c r="AB209" s="26">
        <f t="shared" si="12"/>
        <v>0</v>
      </c>
      <c r="AC209" s="26">
        <f t="shared" si="12"/>
        <v>0</v>
      </c>
      <c r="AD209" s="26">
        <f t="shared" si="12"/>
        <v>0</v>
      </c>
      <c r="AE209" s="26">
        <f t="shared" si="12"/>
        <v>0</v>
      </c>
      <c r="AF209" s="26"/>
      <c r="AG209" s="28">
        <f t="shared" si="11"/>
        <v>0</v>
      </c>
    </row>
    <row r="210" spans="1:33" s="20" customFormat="1" ht="16.5" customHeight="1" x14ac:dyDescent="0.25">
      <c r="A210" s="21">
        <f>ROW(B210)-2</f>
        <v>208</v>
      </c>
      <c r="B210" s="22" t="s">
        <v>224</v>
      </c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4">
        <f>IF(X210=3,3,IF(X210=4,5,IF(X210=5,7,0)))</f>
        <v>0</v>
      </c>
      <c r="W210" s="25">
        <f>SUM(C210:V210)</f>
        <v>0</v>
      </c>
      <c r="X210" s="26">
        <f>COUNTIF(AB210:AG210,"&gt;0")</f>
        <v>0</v>
      </c>
      <c r="Y210" s="27" t="str">
        <f>IF(Z210&gt;0,"Yes","")</f>
        <v/>
      </c>
      <c r="Z210" s="21">
        <f>COUNTIF(C210:V210,"M")</f>
        <v>0</v>
      </c>
      <c r="AA210" s="26">
        <f>W210+IF(AND(X210&gt;1,Z210&gt;0),1000,0)+IF(X210&gt;1,500,0)+Z210/1000000</f>
        <v>0</v>
      </c>
      <c r="AB210" s="26">
        <f t="shared" si="12"/>
        <v>0</v>
      </c>
      <c r="AC210" s="26">
        <f t="shared" si="12"/>
        <v>0</v>
      </c>
      <c r="AD210" s="26">
        <f t="shared" si="12"/>
        <v>0</v>
      </c>
      <c r="AE210" s="26">
        <f t="shared" si="12"/>
        <v>0</v>
      </c>
      <c r="AF210" s="26"/>
      <c r="AG210" s="28">
        <f t="shared" si="11"/>
        <v>0</v>
      </c>
    </row>
    <row r="211" spans="1:33" s="20" customFormat="1" ht="16.5" customHeight="1" x14ac:dyDescent="0.25">
      <c r="A211" s="21">
        <f>ROW(B211)-2</f>
        <v>209</v>
      </c>
      <c r="B211" s="22" t="s">
        <v>225</v>
      </c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4">
        <f>IF(X211=3,3,IF(X211=4,5,IF(X211=5,7,0)))</f>
        <v>0</v>
      </c>
      <c r="W211" s="25">
        <f>SUM(C211:V211)</f>
        <v>0</v>
      </c>
      <c r="X211" s="26">
        <f>COUNTIF(AB211:AG211,"&gt;0")</f>
        <v>0</v>
      </c>
      <c r="Y211" s="27" t="str">
        <f>IF(Z211&gt;0,"Yes","")</f>
        <v/>
      </c>
      <c r="Z211" s="21">
        <f>COUNTIF(C211:V211,"M")</f>
        <v>0</v>
      </c>
      <c r="AA211" s="26">
        <f>W211+IF(AND(X211&gt;1,Z211&gt;0),1000,0)+IF(X211&gt;1,500,0)+Z211/1000000</f>
        <v>0</v>
      </c>
      <c r="AB211" s="26">
        <f t="shared" si="12"/>
        <v>0</v>
      </c>
      <c r="AC211" s="26">
        <f t="shared" si="12"/>
        <v>0</v>
      </c>
      <c r="AD211" s="26">
        <f t="shared" si="12"/>
        <v>0</v>
      </c>
      <c r="AE211" s="26">
        <f t="shared" si="12"/>
        <v>0</v>
      </c>
      <c r="AF211" s="26"/>
      <c r="AG211" s="28">
        <f t="shared" si="11"/>
        <v>0</v>
      </c>
    </row>
    <row r="212" spans="1:33" s="20" customFormat="1" ht="16.5" customHeight="1" x14ac:dyDescent="0.25">
      <c r="A212" s="21">
        <f>ROW(B212)-2</f>
        <v>210</v>
      </c>
      <c r="B212" s="22" t="s">
        <v>226</v>
      </c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4">
        <f>IF(X212=3,3,IF(X212=4,5,IF(X212=5,7,0)))</f>
        <v>0</v>
      </c>
      <c r="W212" s="25">
        <f>SUM(C212:V212)</f>
        <v>0</v>
      </c>
      <c r="X212" s="26">
        <f>COUNTIF(AB212:AG212,"&gt;0")</f>
        <v>0</v>
      </c>
      <c r="Y212" s="27" t="str">
        <f>IF(Z212&gt;0,"Yes","")</f>
        <v/>
      </c>
      <c r="Z212" s="21">
        <f>COUNTIF(C212:V212,"M")</f>
        <v>0</v>
      </c>
      <c r="AA212" s="26">
        <f>W212+IF(AND(X212&gt;1,Z212&gt;0),1000,0)+IF(X212&gt;1,500,0)+Z212/1000000</f>
        <v>0</v>
      </c>
      <c r="AB212" s="26">
        <f t="shared" si="12"/>
        <v>0</v>
      </c>
      <c r="AC212" s="26">
        <f t="shared" si="12"/>
        <v>0</v>
      </c>
      <c r="AD212" s="26">
        <f t="shared" si="12"/>
        <v>0</v>
      </c>
      <c r="AE212" s="26">
        <f t="shared" si="12"/>
        <v>0</v>
      </c>
      <c r="AF212" s="26"/>
      <c r="AG212" s="28">
        <f t="shared" si="11"/>
        <v>0</v>
      </c>
    </row>
    <row r="213" spans="1:33" s="20" customFormat="1" ht="16.5" customHeight="1" x14ac:dyDescent="0.25">
      <c r="A213" s="21">
        <f>ROW(B213)-2</f>
        <v>211</v>
      </c>
      <c r="B213" s="22" t="s">
        <v>227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4">
        <f>IF(X213=3,3,IF(X213=4,5,IF(X213=5,7,0)))</f>
        <v>0</v>
      </c>
      <c r="W213" s="25">
        <f>SUM(C213:V213)</f>
        <v>0</v>
      </c>
      <c r="X213" s="26">
        <f>COUNTIF(AB213:AG213,"&gt;0")</f>
        <v>0</v>
      </c>
      <c r="Y213" s="27" t="str">
        <f>IF(Z213&gt;0,"Yes","")</f>
        <v/>
      </c>
      <c r="Z213" s="21">
        <f>COUNTIF(C213:V213,"M")</f>
        <v>0</v>
      </c>
      <c r="AA213" s="26">
        <f>W213+IF(AND(X213&gt;1,Z213&gt;0),1000,0)+IF(X213&gt;1,500,0)+Z213/1000000</f>
        <v>0</v>
      </c>
      <c r="AB213" s="26">
        <f t="shared" si="12"/>
        <v>0</v>
      </c>
      <c r="AC213" s="26">
        <f t="shared" si="12"/>
        <v>0</v>
      </c>
      <c r="AD213" s="26">
        <f t="shared" si="12"/>
        <v>0</v>
      </c>
      <c r="AE213" s="26">
        <f t="shared" si="12"/>
        <v>0</v>
      </c>
      <c r="AF213" s="26"/>
      <c r="AG213" s="28">
        <f t="shared" si="11"/>
        <v>0</v>
      </c>
    </row>
    <row r="214" spans="1:33" s="20" customFormat="1" ht="16.5" customHeight="1" x14ac:dyDescent="0.25">
      <c r="A214" s="21">
        <f>ROW(B214)-2</f>
        <v>212</v>
      </c>
      <c r="B214" s="22" t="s">
        <v>228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4">
        <f>IF(X214=3,3,IF(X214=4,5,IF(X214=5,7,0)))</f>
        <v>0</v>
      </c>
      <c r="W214" s="25">
        <f>SUM(C214:V214)</f>
        <v>0</v>
      </c>
      <c r="X214" s="26">
        <f>COUNTIF(AB214:AG214,"&gt;0")</f>
        <v>0</v>
      </c>
      <c r="Y214" s="27" t="str">
        <f>IF(Z214&gt;0,"Yes","")</f>
        <v/>
      </c>
      <c r="Z214" s="21">
        <f>COUNTIF(C214:V214,"M")</f>
        <v>0</v>
      </c>
      <c r="AA214" s="26">
        <f>W214+IF(AND(X214&gt;1,Z214&gt;0),1000,0)+IF(X214&gt;1,500,0)+Z214/1000000</f>
        <v>0</v>
      </c>
      <c r="AB214" s="26">
        <f t="shared" si="12"/>
        <v>0</v>
      </c>
      <c r="AC214" s="26">
        <f t="shared" si="12"/>
        <v>0</v>
      </c>
      <c r="AD214" s="26">
        <f t="shared" si="12"/>
        <v>0</v>
      </c>
      <c r="AE214" s="26">
        <f t="shared" si="12"/>
        <v>0</v>
      </c>
      <c r="AF214" s="26"/>
      <c r="AG214" s="28">
        <f t="shared" si="11"/>
        <v>0</v>
      </c>
    </row>
    <row r="215" spans="1:33" s="20" customFormat="1" ht="16.5" customHeight="1" x14ac:dyDescent="0.25">
      <c r="A215" s="21">
        <f>ROW(B215)-2</f>
        <v>213</v>
      </c>
      <c r="B215" s="22" t="s">
        <v>229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4">
        <f>IF(X215=3,3,IF(X215=4,5,IF(X215=5,7,0)))</f>
        <v>0</v>
      </c>
      <c r="W215" s="25">
        <f>SUM(C215:V215)</f>
        <v>0</v>
      </c>
      <c r="X215" s="26">
        <f>COUNTIF(AB215:AG215,"&gt;0")</f>
        <v>0</v>
      </c>
      <c r="Y215" s="27" t="str">
        <f>IF(Z215&gt;0,"Yes","")</f>
        <v/>
      </c>
      <c r="Z215" s="21">
        <f>COUNTIF(C215:V215,"M")</f>
        <v>0</v>
      </c>
      <c r="AA215" s="26">
        <f>W215+IF(AND(X215&gt;1,Z215&gt;0),1000,0)+IF(X215&gt;1,500,0)+Z215/1000000</f>
        <v>0</v>
      </c>
      <c r="AB215" s="26">
        <f t="shared" si="12"/>
        <v>0</v>
      </c>
      <c r="AC215" s="26">
        <f t="shared" si="12"/>
        <v>0</v>
      </c>
      <c r="AD215" s="26">
        <f t="shared" si="12"/>
        <v>0</v>
      </c>
      <c r="AE215" s="26">
        <f t="shared" si="12"/>
        <v>0</v>
      </c>
      <c r="AF215" s="26"/>
      <c r="AG215" s="28">
        <f t="shared" si="11"/>
        <v>0</v>
      </c>
    </row>
    <row r="216" spans="1:33" s="20" customFormat="1" ht="16.5" customHeight="1" x14ac:dyDescent="0.25">
      <c r="A216" s="21">
        <f>ROW(B216)-2</f>
        <v>214</v>
      </c>
      <c r="B216" s="22" t="s">
        <v>230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4">
        <f>IF(X216=3,3,IF(X216=4,5,IF(X216=5,7,0)))</f>
        <v>0</v>
      </c>
      <c r="W216" s="25">
        <f>SUM(C216:V216)</f>
        <v>0</v>
      </c>
      <c r="X216" s="26">
        <f>COUNTIF(AB216:AG216,"&gt;0")</f>
        <v>0</v>
      </c>
      <c r="Y216" s="27" t="str">
        <f>IF(Z216&gt;0,"Yes","")</f>
        <v/>
      </c>
      <c r="Z216" s="21">
        <f>COUNTIF(C216:V216,"M")</f>
        <v>0</v>
      </c>
      <c r="AA216" s="26">
        <f>W216+IF(AND(X216&gt;1,Z216&gt;0),1000,0)+IF(X216&gt;1,500,0)+Z216/1000000</f>
        <v>0</v>
      </c>
      <c r="AB216" s="26">
        <f t="shared" si="12"/>
        <v>0</v>
      </c>
      <c r="AC216" s="26">
        <f t="shared" si="12"/>
        <v>0</v>
      </c>
      <c r="AD216" s="26">
        <f t="shared" si="12"/>
        <v>0</v>
      </c>
      <c r="AE216" s="26">
        <f t="shared" si="12"/>
        <v>0</v>
      </c>
      <c r="AF216" s="26"/>
      <c r="AG216" s="28">
        <f t="shared" si="11"/>
        <v>0</v>
      </c>
    </row>
    <row r="217" spans="1:33" s="20" customFormat="1" ht="16.5" customHeight="1" x14ac:dyDescent="0.25">
      <c r="A217" s="21">
        <f>ROW(B217)-2</f>
        <v>215</v>
      </c>
      <c r="B217" s="22" t="s">
        <v>231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4">
        <f>IF(X217=3,3,IF(X217=4,5,IF(X217=5,7,0)))</f>
        <v>0</v>
      </c>
      <c r="W217" s="25">
        <f>SUM(C217:V217)</f>
        <v>0</v>
      </c>
      <c r="X217" s="26">
        <f>COUNTIF(AB217:AG217,"&gt;0")</f>
        <v>0</v>
      </c>
      <c r="Y217" s="27" t="str">
        <f>IF(Z217&gt;0,"Yes","")</f>
        <v/>
      </c>
      <c r="Z217" s="21">
        <f>COUNTIF(C217:V217,"M")</f>
        <v>0</v>
      </c>
      <c r="AA217" s="26">
        <f>W217+IF(AND(X217&gt;1,Z217&gt;0),1000,0)+IF(X217&gt;1,500,0)+Z217/1000000</f>
        <v>0</v>
      </c>
      <c r="AB217" s="26">
        <f t="shared" si="12"/>
        <v>0</v>
      </c>
      <c r="AC217" s="26">
        <f t="shared" si="12"/>
        <v>0</v>
      </c>
      <c r="AD217" s="26">
        <f t="shared" si="12"/>
        <v>0</v>
      </c>
      <c r="AE217" s="26">
        <f t="shared" si="12"/>
        <v>0</v>
      </c>
      <c r="AF217" s="26"/>
      <c r="AG217" s="28">
        <f t="shared" si="11"/>
        <v>0</v>
      </c>
    </row>
    <row r="218" spans="1:33" s="20" customFormat="1" ht="16.5" customHeight="1" x14ac:dyDescent="0.25">
      <c r="A218" s="21">
        <f>ROW(B218)-2</f>
        <v>216</v>
      </c>
      <c r="B218" s="22" t="s">
        <v>232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4">
        <f>IF(X218=3,3,IF(X218=4,5,IF(X218=5,7,0)))</f>
        <v>0</v>
      </c>
      <c r="W218" s="25">
        <f>SUM(C218:V218)</f>
        <v>0</v>
      </c>
      <c r="X218" s="26">
        <f>COUNTIF(AB218:AG218,"&gt;0")</f>
        <v>0</v>
      </c>
      <c r="Y218" s="27" t="str">
        <f>IF(Z218&gt;0,"Yes","")</f>
        <v/>
      </c>
      <c r="Z218" s="21">
        <f>COUNTIF(C218:V218,"M")</f>
        <v>0</v>
      </c>
      <c r="AA218" s="26">
        <f>W218+IF(AND(X218&gt;1,Z218&gt;0),1000,0)+IF(X218&gt;1,500,0)+Z218/1000000</f>
        <v>0</v>
      </c>
      <c r="AB218" s="26">
        <f t="shared" si="12"/>
        <v>0</v>
      </c>
      <c r="AC218" s="26">
        <f t="shared" si="12"/>
        <v>0</v>
      </c>
      <c r="AD218" s="26">
        <f t="shared" si="12"/>
        <v>0</v>
      </c>
      <c r="AE218" s="26">
        <f t="shared" si="12"/>
        <v>0</v>
      </c>
      <c r="AF218" s="26"/>
      <c r="AG218" s="28">
        <f t="shared" si="11"/>
        <v>0</v>
      </c>
    </row>
    <row r="219" spans="1:33" s="20" customFormat="1" ht="16.5" customHeight="1" x14ac:dyDescent="0.25">
      <c r="A219" s="21">
        <f>ROW(B219)-2</f>
        <v>217</v>
      </c>
      <c r="B219" s="22" t="s">
        <v>233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4">
        <f>IF(X219=3,3,IF(X219=4,5,IF(X219=5,7,0)))</f>
        <v>0</v>
      </c>
      <c r="W219" s="25">
        <f>SUM(C219:V219)</f>
        <v>0</v>
      </c>
      <c r="X219" s="26">
        <f>COUNTIF(AB219:AG219,"&gt;0")</f>
        <v>0</v>
      </c>
      <c r="Y219" s="27" t="str">
        <f>IF(Z219&gt;0,"Yes","")</f>
        <v/>
      </c>
      <c r="Z219" s="21">
        <f>COUNTIF(C219:V219,"M")</f>
        <v>0</v>
      </c>
      <c r="AA219" s="26">
        <f>W219+IF(AND(X219&gt;1,Z219&gt;0),1000,0)+IF(X219&gt;1,500,0)+Z219/1000000</f>
        <v>0</v>
      </c>
      <c r="AB219" s="26">
        <f t="shared" si="12"/>
        <v>0</v>
      </c>
      <c r="AC219" s="26">
        <f t="shared" si="12"/>
        <v>0</v>
      </c>
      <c r="AD219" s="26">
        <f t="shared" si="12"/>
        <v>0</v>
      </c>
      <c r="AE219" s="26">
        <f t="shared" si="12"/>
        <v>0</v>
      </c>
      <c r="AF219" s="26"/>
      <c r="AG219" s="28">
        <f t="shared" si="11"/>
        <v>0</v>
      </c>
    </row>
    <row r="220" spans="1:33" s="20" customFormat="1" ht="16.5" customHeight="1" x14ac:dyDescent="0.25">
      <c r="A220" s="21">
        <f>ROW(B220)-2</f>
        <v>218</v>
      </c>
      <c r="B220" s="22" t="s">
        <v>234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4">
        <f>IF(X220=3,3,IF(X220=4,5,IF(X220=5,7,0)))</f>
        <v>0</v>
      </c>
      <c r="W220" s="25">
        <f>SUM(C220:V220)</f>
        <v>0</v>
      </c>
      <c r="X220" s="26">
        <f>COUNTIF(AB220:AG220,"&gt;0")</f>
        <v>0</v>
      </c>
      <c r="Y220" s="27" t="str">
        <f>IF(Z220&gt;0,"Yes","")</f>
        <v/>
      </c>
      <c r="Z220" s="21">
        <f>COUNTIF(C220:V220,"M")</f>
        <v>0</v>
      </c>
      <c r="AA220" s="26">
        <f>W220+IF(AND(X220&gt;1,Z220&gt;0),1000,0)+IF(X220&gt;1,500,0)+Z220/1000000</f>
        <v>0</v>
      </c>
      <c r="AB220" s="26">
        <f t="shared" si="12"/>
        <v>0</v>
      </c>
      <c r="AC220" s="26">
        <f t="shared" si="12"/>
        <v>0</v>
      </c>
      <c r="AD220" s="26">
        <f t="shared" si="12"/>
        <v>0</v>
      </c>
      <c r="AE220" s="26">
        <f t="shared" si="12"/>
        <v>0</v>
      </c>
      <c r="AF220" s="26"/>
      <c r="AG220" s="28">
        <f t="shared" si="11"/>
        <v>0</v>
      </c>
    </row>
    <row r="221" spans="1:33" s="20" customFormat="1" ht="16.5" customHeight="1" x14ac:dyDescent="0.25">
      <c r="A221" s="21">
        <f>ROW(B221)-2</f>
        <v>219</v>
      </c>
      <c r="B221" s="22" t="s">
        <v>235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4">
        <f>IF(X221=3,3,IF(X221=4,5,IF(X221=5,7,0)))</f>
        <v>0</v>
      </c>
      <c r="W221" s="25">
        <f>SUM(C221:V221)</f>
        <v>0</v>
      </c>
      <c r="X221" s="26">
        <f>COUNTIF(AB221:AG221,"&gt;0")</f>
        <v>0</v>
      </c>
      <c r="Y221" s="27" t="str">
        <f>IF(Z221&gt;0,"Yes","")</f>
        <v/>
      </c>
      <c r="Z221" s="21">
        <f>COUNTIF(C221:V221,"M")</f>
        <v>0</v>
      </c>
      <c r="AA221" s="26">
        <f>W221+IF(AND(X221&gt;1,Z221&gt;0),1000,0)+IF(X221&gt;1,500,0)+Z221/1000000</f>
        <v>0</v>
      </c>
      <c r="AB221" s="26">
        <f t="shared" si="12"/>
        <v>0</v>
      </c>
      <c r="AC221" s="26">
        <f t="shared" si="12"/>
        <v>0</v>
      </c>
      <c r="AD221" s="26">
        <f t="shared" si="12"/>
        <v>0</v>
      </c>
      <c r="AE221" s="26">
        <f t="shared" si="12"/>
        <v>0</v>
      </c>
      <c r="AF221" s="26"/>
      <c r="AG221" s="28">
        <f t="shared" si="11"/>
        <v>0</v>
      </c>
    </row>
    <row r="222" spans="1:33" s="20" customFormat="1" ht="16.5" customHeight="1" x14ac:dyDescent="0.25">
      <c r="A222" s="21">
        <f>ROW(B222)-2</f>
        <v>220</v>
      </c>
      <c r="B222" s="22" t="s">
        <v>236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4">
        <f>IF(X222=3,3,IF(X222=4,5,IF(X222=5,7,0)))</f>
        <v>0</v>
      </c>
      <c r="W222" s="25">
        <f>SUM(C222:V222)</f>
        <v>0</v>
      </c>
      <c r="X222" s="26">
        <f>COUNTIF(AB222:AG222,"&gt;0")</f>
        <v>0</v>
      </c>
      <c r="Y222" s="27" t="str">
        <f>IF(Z222&gt;0,"Yes","")</f>
        <v/>
      </c>
      <c r="Z222" s="21">
        <f>COUNTIF(C222:V222,"M")</f>
        <v>0</v>
      </c>
      <c r="AA222" s="26">
        <f>W222+IF(AND(X222&gt;1,Z222&gt;0),1000,0)+IF(X222&gt;1,500,0)+Z222/1000000</f>
        <v>0</v>
      </c>
      <c r="AB222" s="26">
        <f t="shared" si="12"/>
        <v>0</v>
      </c>
      <c r="AC222" s="26">
        <f t="shared" si="12"/>
        <v>0</v>
      </c>
      <c r="AD222" s="26">
        <f t="shared" si="12"/>
        <v>0</v>
      </c>
      <c r="AE222" s="26">
        <f t="shared" si="12"/>
        <v>0</v>
      </c>
      <c r="AF222" s="26"/>
      <c r="AG222" s="28">
        <f t="shared" si="11"/>
        <v>0</v>
      </c>
    </row>
    <row r="223" spans="1:33" s="20" customFormat="1" ht="16.5" customHeight="1" x14ac:dyDescent="0.25">
      <c r="A223" s="21">
        <f>ROW(B223)-2</f>
        <v>221</v>
      </c>
      <c r="B223" s="22" t="s">
        <v>237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4">
        <f>IF(X223=3,3,IF(X223=4,5,IF(X223=5,7,0)))</f>
        <v>0</v>
      </c>
      <c r="W223" s="25">
        <f>SUM(C223:V223)</f>
        <v>0</v>
      </c>
      <c r="X223" s="26">
        <f>COUNTIF(AB223:AG223,"&gt;0")</f>
        <v>0</v>
      </c>
      <c r="Y223" s="27" t="str">
        <f>IF(Z223&gt;0,"Yes","")</f>
        <v/>
      </c>
      <c r="Z223" s="21">
        <f>COUNTIF(C223:V223,"M")</f>
        <v>0</v>
      </c>
      <c r="AA223" s="26">
        <f>W223+IF(AND(X223&gt;1,Z223&gt;0),1000,0)+IF(X223&gt;1,500,0)+Z223/1000000</f>
        <v>0</v>
      </c>
      <c r="AB223" s="26">
        <f t="shared" si="12"/>
        <v>0</v>
      </c>
      <c r="AC223" s="26">
        <f t="shared" si="12"/>
        <v>0</v>
      </c>
      <c r="AD223" s="26">
        <f t="shared" si="12"/>
        <v>0</v>
      </c>
      <c r="AE223" s="26">
        <f t="shared" si="12"/>
        <v>0</v>
      </c>
      <c r="AF223" s="26"/>
      <c r="AG223" s="28">
        <f t="shared" si="11"/>
        <v>0</v>
      </c>
    </row>
    <row r="224" spans="1:33" s="20" customFormat="1" ht="16.5" customHeight="1" x14ac:dyDescent="0.25">
      <c r="A224" s="21">
        <f>ROW(B224)-2</f>
        <v>222</v>
      </c>
      <c r="B224" s="22" t="s">
        <v>238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4">
        <f>IF(X224=3,3,IF(X224=4,5,IF(X224=5,7,0)))</f>
        <v>0</v>
      </c>
      <c r="W224" s="25">
        <f>SUM(C224:V224)</f>
        <v>0</v>
      </c>
      <c r="X224" s="26">
        <f>COUNTIF(AB224:AG224,"&gt;0")</f>
        <v>0</v>
      </c>
      <c r="Y224" s="27" t="str">
        <f>IF(Z224&gt;0,"Yes","")</f>
        <v/>
      </c>
      <c r="Z224" s="21">
        <f>COUNTIF(C224:V224,"M")</f>
        <v>0</v>
      </c>
      <c r="AA224" s="26">
        <f>W224+IF(AND(X224&gt;1,Z224&gt;0),1000,0)+IF(X224&gt;1,500,0)+Z224/1000000</f>
        <v>0</v>
      </c>
      <c r="AB224" s="26">
        <f t="shared" si="12"/>
        <v>0</v>
      </c>
      <c r="AC224" s="26">
        <f t="shared" si="12"/>
        <v>0</v>
      </c>
      <c r="AD224" s="26">
        <f t="shared" si="12"/>
        <v>0</v>
      </c>
      <c r="AE224" s="26">
        <f t="shared" si="12"/>
        <v>0</v>
      </c>
      <c r="AF224" s="26"/>
      <c r="AG224" s="28">
        <f t="shared" si="11"/>
        <v>0</v>
      </c>
    </row>
    <row r="225" spans="1:33" s="20" customFormat="1" ht="16.5" customHeight="1" x14ac:dyDescent="0.25">
      <c r="A225" s="21">
        <f>ROW(B225)-2</f>
        <v>223</v>
      </c>
      <c r="B225" s="22" t="s">
        <v>239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4">
        <f>IF(X225=3,3,IF(X225=4,5,IF(X225=5,7,0)))</f>
        <v>0</v>
      </c>
      <c r="W225" s="25">
        <f>SUM(C225:V225)</f>
        <v>0</v>
      </c>
      <c r="X225" s="26">
        <f>COUNTIF(AB225:AG225,"&gt;0")</f>
        <v>0</v>
      </c>
      <c r="Y225" s="27" t="str">
        <f>IF(Z225&gt;0,"Yes","")</f>
        <v/>
      </c>
      <c r="Z225" s="21">
        <f>COUNTIF(C225:V225,"M")</f>
        <v>0</v>
      </c>
      <c r="AA225" s="26">
        <f>W225+IF(AND(X225&gt;1,Z225&gt;0),1000,0)+IF(X225&gt;1,500,0)+Z225/1000000</f>
        <v>0</v>
      </c>
      <c r="AB225" s="26">
        <f t="shared" si="12"/>
        <v>0</v>
      </c>
      <c r="AC225" s="26">
        <f t="shared" si="12"/>
        <v>0</v>
      </c>
      <c r="AD225" s="26">
        <f t="shared" si="12"/>
        <v>0</v>
      </c>
      <c r="AE225" s="26">
        <f t="shared" si="12"/>
        <v>0</v>
      </c>
      <c r="AF225" s="26"/>
      <c r="AG225" s="28">
        <f t="shared" si="11"/>
        <v>0</v>
      </c>
    </row>
    <row r="226" spans="1:33" s="20" customFormat="1" ht="16.5" customHeight="1" x14ac:dyDescent="0.25">
      <c r="A226" s="21">
        <f>ROW(B226)-2</f>
        <v>224</v>
      </c>
      <c r="B226" s="22" t="s">
        <v>240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4">
        <f>IF(X226=3,3,IF(X226=4,5,IF(X226=5,7,0)))</f>
        <v>0</v>
      </c>
      <c r="W226" s="25">
        <f>SUM(C226:V226)</f>
        <v>0</v>
      </c>
      <c r="X226" s="26">
        <f>COUNTIF(AB226:AG226,"&gt;0")</f>
        <v>0</v>
      </c>
      <c r="Y226" s="27" t="str">
        <f>IF(Z226&gt;0,"Yes","")</f>
        <v/>
      </c>
      <c r="Z226" s="21">
        <f>COUNTIF(C226:V226,"M")</f>
        <v>0</v>
      </c>
      <c r="AA226" s="26">
        <f>W226+IF(AND(X226&gt;1,Z226&gt;0),1000,0)+IF(X226&gt;1,500,0)+Z226/1000000</f>
        <v>0</v>
      </c>
      <c r="AB226" s="26">
        <f t="shared" si="12"/>
        <v>0</v>
      </c>
      <c r="AC226" s="26">
        <f t="shared" si="12"/>
        <v>0</v>
      </c>
      <c r="AD226" s="26">
        <f t="shared" si="12"/>
        <v>0</v>
      </c>
      <c r="AE226" s="26">
        <f t="shared" si="12"/>
        <v>0</v>
      </c>
      <c r="AF226" s="26"/>
      <c r="AG226" s="28">
        <f t="shared" si="11"/>
        <v>0</v>
      </c>
    </row>
    <row r="227" spans="1:33" s="20" customFormat="1" ht="16.5" customHeight="1" x14ac:dyDescent="0.25">
      <c r="A227" s="21">
        <f>ROW(B227)-2</f>
        <v>225</v>
      </c>
      <c r="B227" s="22" t="s">
        <v>241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4">
        <f>IF(X227=3,3,IF(X227=4,5,IF(X227=5,7,0)))</f>
        <v>0</v>
      </c>
      <c r="W227" s="25">
        <f>SUM(C227:V227)</f>
        <v>0</v>
      </c>
      <c r="X227" s="26">
        <f>COUNTIF(AB227:AG227,"&gt;0")</f>
        <v>0</v>
      </c>
      <c r="Y227" s="27" t="str">
        <f>IF(Z227&gt;0,"Yes","")</f>
        <v/>
      </c>
      <c r="Z227" s="21">
        <f>COUNTIF(C227:V227,"M")</f>
        <v>0</v>
      </c>
      <c r="AA227" s="26">
        <f>W227+IF(AND(X227&gt;1,Z227&gt;0),1000,0)+IF(X227&gt;1,500,0)+Z227/1000000</f>
        <v>0</v>
      </c>
      <c r="AB227" s="26">
        <f t="shared" si="12"/>
        <v>0</v>
      </c>
      <c r="AC227" s="26">
        <f t="shared" si="12"/>
        <v>0</v>
      </c>
      <c r="AD227" s="26">
        <f t="shared" si="12"/>
        <v>0</v>
      </c>
      <c r="AE227" s="26">
        <f t="shared" si="12"/>
        <v>0</v>
      </c>
      <c r="AF227" s="26"/>
      <c r="AG227" s="28">
        <f t="shared" si="11"/>
        <v>0</v>
      </c>
    </row>
    <row r="228" spans="1:33" s="20" customFormat="1" ht="16.5" customHeight="1" x14ac:dyDescent="0.25">
      <c r="A228" s="21">
        <f>ROW(B228)-2</f>
        <v>226</v>
      </c>
      <c r="B228" s="22" t="s">
        <v>242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4">
        <f>IF(X228=3,3,IF(X228=4,5,IF(X228=5,7,0)))</f>
        <v>0</v>
      </c>
      <c r="W228" s="25">
        <f>SUM(C228:V228)</f>
        <v>0</v>
      </c>
      <c r="X228" s="26">
        <f>COUNTIF(AB228:AG228,"&gt;0")</f>
        <v>0</v>
      </c>
      <c r="Y228" s="27" t="str">
        <f>IF(Z228&gt;0,"Yes","")</f>
        <v/>
      </c>
      <c r="Z228" s="21">
        <f>COUNTIF(C228:V228,"M")</f>
        <v>0</v>
      </c>
      <c r="AA228" s="26">
        <f>W228+IF(AND(X228&gt;1,Z228&gt;0),1000,0)+IF(X228&gt;1,500,0)+Z228/1000000</f>
        <v>0</v>
      </c>
      <c r="AB228" s="26">
        <f t="shared" si="12"/>
        <v>0</v>
      </c>
      <c r="AC228" s="26">
        <f t="shared" si="12"/>
        <v>0</v>
      </c>
      <c r="AD228" s="26">
        <f t="shared" si="12"/>
        <v>0</v>
      </c>
      <c r="AE228" s="26">
        <f t="shared" si="12"/>
        <v>0</v>
      </c>
      <c r="AF228" s="26"/>
      <c r="AG228" s="28">
        <f t="shared" si="11"/>
        <v>0</v>
      </c>
    </row>
    <row r="229" spans="1:33" s="20" customFormat="1" ht="16.5" customHeight="1" x14ac:dyDescent="0.25">
      <c r="A229" s="21">
        <f>ROW(B229)-2</f>
        <v>227</v>
      </c>
      <c r="B229" s="22" t="s">
        <v>243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4">
        <f>IF(X229=3,3,IF(X229=4,5,IF(X229=5,7,0)))</f>
        <v>0</v>
      </c>
      <c r="W229" s="25">
        <f>SUM(C229:V229)</f>
        <v>0</v>
      </c>
      <c r="X229" s="26">
        <f>COUNTIF(AB229:AG229,"&gt;0")</f>
        <v>0</v>
      </c>
      <c r="Y229" s="27" t="str">
        <f>IF(Z229&gt;0,"Yes","")</f>
        <v/>
      </c>
      <c r="Z229" s="21">
        <f>COUNTIF(C229:V229,"M")</f>
        <v>0</v>
      </c>
      <c r="AA229" s="26">
        <f>W229+IF(AND(X229&gt;1,Z229&gt;0),1000,0)+IF(X229&gt;1,500,0)+Z229/1000000</f>
        <v>0</v>
      </c>
      <c r="AB229" s="26">
        <f t="shared" si="12"/>
        <v>0</v>
      </c>
      <c r="AC229" s="26">
        <f t="shared" si="12"/>
        <v>0</v>
      </c>
      <c r="AD229" s="26">
        <f t="shared" si="12"/>
        <v>0</v>
      </c>
      <c r="AE229" s="26">
        <f t="shared" si="12"/>
        <v>0</v>
      </c>
      <c r="AF229" s="26"/>
      <c r="AG229" s="28">
        <f t="shared" si="11"/>
        <v>0</v>
      </c>
    </row>
    <row r="230" spans="1:33" s="20" customFormat="1" ht="16.5" customHeight="1" x14ac:dyDescent="0.25">
      <c r="A230" s="21">
        <f>ROW(B230)-2</f>
        <v>228</v>
      </c>
      <c r="B230" s="22" t="s">
        <v>244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4">
        <f>IF(X230=3,3,IF(X230=4,5,IF(X230=5,7,0)))</f>
        <v>0</v>
      </c>
      <c r="W230" s="25">
        <f>SUM(C230:V230)</f>
        <v>0</v>
      </c>
      <c r="X230" s="26">
        <f>COUNTIF(AB230:AG230,"&gt;0")</f>
        <v>0</v>
      </c>
      <c r="Y230" s="27" t="str">
        <f>IF(Z230&gt;0,"Yes","")</f>
        <v/>
      </c>
      <c r="Z230" s="21">
        <f>COUNTIF(C230:V230,"M")</f>
        <v>0</v>
      </c>
      <c r="AA230" s="26">
        <f>W230+IF(AND(X230&gt;1,Z230&gt;0),1000,0)+IF(X230&gt;1,500,0)+Z230/1000000</f>
        <v>0</v>
      </c>
      <c r="AB230" s="26">
        <f t="shared" si="12"/>
        <v>0</v>
      </c>
      <c r="AC230" s="26">
        <f t="shared" si="12"/>
        <v>0</v>
      </c>
      <c r="AD230" s="26">
        <f t="shared" si="12"/>
        <v>0</v>
      </c>
      <c r="AE230" s="26">
        <f t="shared" si="12"/>
        <v>0</v>
      </c>
      <c r="AF230" s="26"/>
      <c r="AG230" s="28">
        <f t="shared" si="11"/>
        <v>0</v>
      </c>
    </row>
    <row r="231" spans="1:33" s="20" customFormat="1" ht="16.5" customHeight="1" x14ac:dyDescent="0.25">
      <c r="A231" s="21">
        <f>ROW(B231)-2</f>
        <v>229</v>
      </c>
      <c r="B231" s="22" t="s">
        <v>245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4">
        <f>IF(X231=3,3,IF(X231=4,5,IF(X231=5,7,0)))</f>
        <v>0</v>
      </c>
      <c r="W231" s="25">
        <f>SUM(C231:V231)</f>
        <v>0</v>
      </c>
      <c r="X231" s="26">
        <f>COUNTIF(AB231:AG231,"&gt;0")</f>
        <v>0</v>
      </c>
      <c r="Y231" s="27" t="str">
        <f>IF(Z231&gt;0,"Yes","")</f>
        <v/>
      </c>
      <c r="Z231" s="21">
        <f>COUNTIF(C231:V231,"M")</f>
        <v>0</v>
      </c>
      <c r="AA231" s="26">
        <f>W231+IF(AND(X231&gt;1,Z231&gt;0),1000,0)+IF(X231&gt;1,500,0)+Z231/1000000</f>
        <v>0</v>
      </c>
      <c r="AB231" s="26">
        <f t="shared" si="12"/>
        <v>0</v>
      </c>
      <c r="AC231" s="26">
        <f t="shared" si="12"/>
        <v>0</v>
      </c>
      <c r="AD231" s="26">
        <f t="shared" si="12"/>
        <v>0</v>
      </c>
      <c r="AE231" s="26">
        <f t="shared" si="12"/>
        <v>0</v>
      </c>
      <c r="AF231" s="26"/>
      <c r="AG231" s="28">
        <f t="shared" si="11"/>
        <v>0</v>
      </c>
    </row>
    <row r="232" spans="1:33" s="20" customFormat="1" ht="16.5" customHeight="1" x14ac:dyDescent="0.25">
      <c r="A232" s="21">
        <f>ROW(B232)-2</f>
        <v>230</v>
      </c>
      <c r="B232" s="22" t="s">
        <v>246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4">
        <f>IF(X232=3,3,IF(X232=4,5,IF(X232=5,7,0)))</f>
        <v>0</v>
      </c>
      <c r="W232" s="25">
        <f>SUM(C232:V232)</f>
        <v>0</v>
      </c>
      <c r="X232" s="26">
        <f>COUNTIF(AB232:AG232,"&gt;0")</f>
        <v>0</v>
      </c>
      <c r="Y232" s="27" t="str">
        <f>IF(Z232&gt;0,"Yes","")</f>
        <v/>
      </c>
      <c r="Z232" s="21">
        <f>COUNTIF(C232:V232,"M")</f>
        <v>0</v>
      </c>
      <c r="AA232" s="26">
        <f>W232+IF(AND(X232&gt;1,Z232&gt;0),1000,0)+IF(X232&gt;1,500,0)+Z232/1000000</f>
        <v>0</v>
      </c>
      <c r="AB232" s="26">
        <f t="shared" si="12"/>
        <v>0</v>
      </c>
      <c r="AC232" s="26">
        <f t="shared" si="12"/>
        <v>0</v>
      </c>
      <c r="AD232" s="26">
        <f t="shared" si="12"/>
        <v>0</v>
      </c>
      <c r="AE232" s="26">
        <f t="shared" si="12"/>
        <v>0</v>
      </c>
      <c r="AF232" s="26"/>
      <c r="AG232" s="28">
        <f t="shared" si="11"/>
        <v>0</v>
      </c>
    </row>
    <row r="233" spans="1:33" s="20" customFormat="1" ht="16.5" customHeight="1" x14ac:dyDescent="0.25">
      <c r="A233" s="21">
        <f>ROW(B233)-2</f>
        <v>231</v>
      </c>
      <c r="B233" s="22" t="s">
        <v>247</v>
      </c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4">
        <f>IF(X233=3,3,IF(X233=4,5,IF(X233=5,7,0)))</f>
        <v>0</v>
      </c>
      <c r="W233" s="25">
        <f>SUM(C233:V233)</f>
        <v>0</v>
      </c>
      <c r="X233" s="26">
        <f>COUNTIF(AB233:AG233,"&gt;0")</f>
        <v>0</v>
      </c>
      <c r="Y233" s="27" t="str">
        <f>IF(Z233&gt;0,"Yes","")</f>
        <v/>
      </c>
      <c r="Z233" s="21">
        <f>COUNTIF(C233:V233,"M")</f>
        <v>0</v>
      </c>
      <c r="AA233" s="26">
        <f>W233+IF(AND(X233&gt;1,Z233&gt;0),1000,0)+IF(X233&gt;1,500,0)+Z233/1000000</f>
        <v>0</v>
      </c>
      <c r="AB233" s="26">
        <f t="shared" si="12"/>
        <v>0</v>
      </c>
      <c r="AC233" s="26">
        <f t="shared" si="12"/>
        <v>0</v>
      </c>
      <c r="AD233" s="26">
        <f t="shared" si="12"/>
        <v>0</v>
      </c>
      <c r="AE233" s="26">
        <f t="shared" si="12"/>
        <v>0</v>
      </c>
      <c r="AF233" s="26"/>
      <c r="AG233" s="28">
        <f t="shared" si="11"/>
        <v>0</v>
      </c>
    </row>
    <row r="234" spans="1:33" s="20" customFormat="1" ht="16.5" customHeight="1" x14ac:dyDescent="0.25">
      <c r="A234" s="21">
        <f>ROW(B234)-2</f>
        <v>232</v>
      </c>
      <c r="B234" s="22" t="s">
        <v>248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4">
        <f>IF(X234=3,3,IF(X234=4,5,IF(X234=5,7,0)))</f>
        <v>0</v>
      </c>
      <c r="W234" s="25">
        <f>SUM(C234:V234)</f>
        <v>0</v>
      </c>
      <c r="X234" s="26">
        <f>COUNTIF(AB234:AG234,"&gt;0")</f>
        <v>0</v>
      </c>
      <c r="Y234" s="27" t="str">
        <f>IF(Z234&gt;0,"Yes","")</f>
        <v/>
      </c>
      <c r="Z234" s="21">
        <f>COUNTIF(C234:V234,"M")</f>
        <v>0</v>
      </c>
      <c r="AA234" s="26">
        <f>W234+IF(AND(X234&gt;1,Z234&gt;0),1000,0)+IF(X234&gt;1,500,0)+Z234/1000000</f>
        <v>0</v>
      </c>
      <c r="AB234" s="26">
        <f t="shared" si="12"/>
        <v>0</v>
      </c>
      <c r="AC234" s="26">
        <f t="shared" si="12"/>
        <v>0</v>
      </c>
      <c r="AD234" s="26">
        <f t="shared" si="12"/>
        <v>0</v>
      </c>
      <c r="AE234" s="26">
        <f t="shared" si="12"/>
        <v>0</v>
      </c>
      <c r="AF234" s="26"/>
      <c r="AG234" s="28">
        <f t="shared" si="11"/>
        <v>0</v>
      </c>
    </row>
    <row r="235" spans="1:33" s="20" customFormat="1" ht="16.5" customHeight="1" x14ac:dyDescent="0.25">
      <c r="A235" s="21">
        <f>ROW(B235)-2</f>
        <v>233</v>
      </c>
      <c r="B235" s="22" t="s">
        <v>249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4">
        <f>IF(X235=3,3,IF(X235=4,5,IF(X235=5,7,0)))</f>
        <v>0</v>
      </c>
      <c r="W235" s="25">
        <f>SUM(C235:V235)</f>
        <v>0</v>
      </c>
      <c r="X235" s="26">
        <f>COUNTIF(AB235:AG235,"&gt;0")</f>
        <v>0</v>
      </c>
      <c r="Y235" s="27" t="str">
        <f>IF(Z235&gt;0,"Yes","")</f>
        <v/>
      </c>
      <c r="Z235" s="21">
        <f>COUNTIF(C235:V235,"M")</f>
        <v>0</v>
      </c>
      <c r="AA235" s="26">
        <f>W235+IF(AND(X235&gt;1,Z235&gt;0),1000,0)+IF(X235&gt;1,500,0)+Z235/1000000</f>
        <v>0</v>
      </c>
      <c r="AB235" s="26">
        <f t="shared" si="12"/>
        <v>0</v>
      </c>
      <c r="AC235" s="26">
        <f t="shared" si="12"/>
        <v>0</v>
      </c>
      <c r="AD235" s="26">
        <f t="shared" si="12"/>
        <v>0</v>
      </c>
      <c r="AE235" s="26">
        <f t="shared" si="12"/>
        <v>0</v>
      </c>
      <c r="AF235" s="26"/>
      <c r="AG235" s="28">
        <f t="shared" si="11"/>
        <v>0</v>
      </c>
    </row>
    <row r="236" spans="1:33" s="20" customFormat="1" ht="16.5" customHeight="1" x14ac:dyDescent="0.25">
      <c r="A236" s="21">
        <f>ROW(B236)-2</f>
        <v>234</v>
      </c>
      <c r="B236" s="22" t="s">
        <v>250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4">
        <f>IF(X236=3,3,IF(X236=4,5,IF(X236=5,7,0)))</f>
        <v>0</v>
      </c>
      <c r="W236" s="25">
        <f>SUM(C236:V236)</f>
        <v>0</v>
      </c>
      <c r="X236" s="26">
        <f>COUNTIF(AB236:AG236,"&gt;0")</f>
        <v>0</v>
      </c>
      <c r="Y236" s="27" t="str">
        <f>IF(Z236&gt;0,"Yes","")</f>
        <v/>
      </c>
      <c r="Z236" s="21">
        <f>COUNTIF(C236:V236,"M")</f>
        <v>0</v>
      </c>
      <c r="AA236" s="26">
        <f>W236+IF(AND(X236&gt;1,Z236&gt;0),1000,0)+IF(X236&gt;1,500,0)+Z236/1000000</f>
        <v>0</v>
      </c>
      <c r="AB236" s="26">
        <f t="shared" si="12"/>
        <v>0</v>
      </c>
      <c r="AC236" s="26">
        <f t="shared" si="12"/>
        <v>0</v>
      </c>
      <c r="AD236" s="26">
        <f t="shared" si="12"/>
        <v>0</v>
      </c>
      <c r="AE236" s="26">
        <f t="shared" si="12"/>
        <v>0</v>
      </c>
      <c r="AF236" s="26"/>
      <c r="AG236" s="28">
        <f t="shared" si="11"/>
        <v>0</v>
      </c>
    </row>
    <row r="237" spans="1:33" s="20" customFormat="1" ht="16.5" customHeight="1" x14ac:dyDescent="0.25">
      <c r="A237" s="21">
        <f>ROW(B237)-2</f>
        <v>235</v>
      </c>
      <c r="B237" s="22" t="s">
        <v>251</v>
      </c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4">
        <f>IF(X237=3,3,IF(X237=4,5,IF(X237=5,7,0)))</f>
        <v>0</v>
      </c>
      <c r="W237" s="25">
        <f>SUM(C237:V237)</f>
        <v>0</v>
      </c>
      <c r="X237" s="26">
        <f>COUNTIF(AB237:AG237,"&gt;0")</f>
        <v>0</v>
      </c>
      <c r="Y237" s="27" t="str">
        <f>IF(Z237&gt;0,"Yes","")</f>
        <v/>
      </c>
      <c r="Z237" s="21">
        <f>COUNTIF(C237:V237,"M")</f>
        <v>0</v>
      </c>
      <c r="AA237" s="26">
        <f>W237+IF(AND(X237&gt;1,Z237&gt;0),1000,0)+IF(X237&gt;1,500,0)+Z237/1000000</f>
        <v>0</v>
      </c>
      <c r="AB237" s="26">
        <f t="shared" ref="AB237:AE238" si="13">SUMIF(Events,AB$2,$C237:$Q237)</f>
        <v>0</v>
      </c>
      <c r="AC237" s="26">
        <f t="shared" si="13"/>
        <v>0</v>
      </c>
      <c r="AD237" s="26">
        <f t="shared" si="13"/>
        <v>0</v>
      </c>
      <c r="AE237" s="26">
        <f t="shared" si="13"/>
        <v>0</v>
      </c>
      <c r="AF237" s="26"/>
      <c r="AG237" s="28">
        <f t="shared" si="11"/>
        <v>0</v>
      </c>
    </row>
    <row r="238" spans="1:33" s="20" customFormat="1" ht="16.5" customHeight="1" x14ac:dyDescent="0.25">
      <c r="A238" s="21">
        <f>ROW(B238)-2</f>
        <v>236</v>
      </c>
      <c r="B238" s="22" t="s">
        <v>252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4">
        <f>IF(X238=3,3,IF(X238=4,5,IF(X238=5,7,0)))</f>
        <v>0</v>
      </c>
      <c r="W238" s="25">
        <f>SUM(C238:V238)</f>
        <v>0</v>
      </c>
      <c r="X238" s="26">
        <f>COUNTIF(AB238:AG238,"&gt;0")</f>
        <v>0</v>
      </c>
      <c r="Y238" s="27" t="str">
        <f>IF(Z238&gt;0,"Yes","")</f>
        <v/>
      </c>
      <c r="Z238" s="21">
        <f>COUNTIF(C238:V238,"M")</f>
        <v>0</v>
      </c>
      <c r="AA238" s="26">
        <f>W238+IF(AND(X238&gt;1,Z238&gt;0),1000,0)+IF(X238&gt;1,500,0)+Z238/1000000</f>
        <v>0</v>
      </c>
      <c r="AB238" s="26">
        <f t="shared" si="13"/>
        <v>0</v>
      </c>
      <c r="AC238" s="26">
        <f t="shared" si="13"/>
        <v>0</v>
      </c>
      <c r="AD238" s="26">
        <f t="shared" si="13"/>
        <v>0</v>
      </c>
      <c r="AE238" s="26">
        <f t="shared" si="13"/>
        <v>0</v>
      </c>
      <c r="AF238" s="26"/>
      <c r="AG238" s="28">
        <f t="shared" si="11"/>
        <v>0</v>
      </c>
    </row>
    <row r="239" spans="1:33" s="20" customFormat="1" ht="16.5" customHeight="1" x14ac:dyDescent="0.25">
      <c r="A239" s="21">
        <f>ROW(B239)-2</f>
        <v>237</v>
      </c>
      <c r="B239" s="22" t="s">
        <v>253</v>
      </c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4">
        <f>IF(X239=3,3,IF(X239=4,5,IF(X239=5,7,0)))</f>
        <v>0</v>
      </c>
      <c r="W239" s="25">
        <f>SUM(C239:V239)</f>
        <v>0</v>
      </c>
      <c r="X239" s="26">
        <f>COUNTIF(AB239:AG239,"&gt;0")</f>
        <v>0</v>
      </c>
      <c r="Y239" s="27" t="str">
        <f>IF(Z239&gt;0,"Yes","")</f>
        <v/>
      </c>
      <c r="Z239" s="21">
        <f>COUNTIF(C239:V239,"M")</f>
        <v>0</v>
      </c>
      <c r="AA239" s="26">
        <f>W239+IF(AND(X239&gt;1,Z239&gt;0),1000,0)+IF(X239&gt;1,500,0)+Z239/1000000</f>
        <v>0</v>
      </c>
      <c r="AB239" s="26">
        <f t="shared" si="12"/>
        <v>0</v>
      </c>
      <c r="AC239" s="26">
        <f t="shared" si="12"/>
        <v>0</v>
      </c>
      <c r="AD239" s="26">
        <f t="shared" si="12"/>
        <v>0</v>
      </c>
      <c r="AE239" s="26">
        <f t="shared" si="12"/>
        <v>0</v>
      </c>
      <c r="AF239" s="26"/>
      <c r="AG239" s="28">
        <f t="shared" si="11"/>
        <v>0</v>
      </c>
    </row>
    <row r="240" spans="1:33" s="20" customFormat="1" ht="16.5" customHeight="1" x14ac:dyDescent="0.25">
      <c r="A240" s="21">
        <f>ROW(B240)-2</f>
        <v>238</v>
      </c>
      <c r="B240" s="22" t="s">
        <v>254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4">
        <f>IF(X240=3,3,IF(X240=4,5,IF(X240=5,7,0)))</f>
        <v>0</v>
      </c>
      <c r="W240" s="25">
        <f>SUM(C240:V240)</f>
        <v>0</v>
      </c>
      <c r="X240" s="26">
        <f>COUNTIF(AB240:AG240,"&gt;0")</f>
        <v>0</v>
      </c>
      <c r="Y240" s="27" t="str">
        <f>IF(Z240&gt;0,"Yes","")</f>
        <v/>
      </c>
      <c r="Z240" s="21">
        <f>COUNTIF(C240:V240,"M")</f>
        <v>0</v>
      </c>
      <c r="AA240" s="26">
        <f>W240+IF(AND(X240&gt;1,Z240&gt;0),1000,0)+IF(X240&gt;1,500,0)+Z240/1000000</f>
        <v>0</v>
      </c>
      <c r="AB240" s="26">
        <f t="shared" si="12"/>
        <v>0</v>
      </c>
      <c r="AC240" s="26">
        <f t="shared" si="12"/>
        <v>0</v>
      </c>
      <c r="AD240" s="26">
        <f t="shared" si="12"/>
        <v>0</v>
      </c>
      <c r="AE240" s="26">
        <f t="shared" si="12"/>
        <v>0</v>
      </c>
      <c r="AF240" s="26"/>
      <c r="AG240" s="28">
        <f t="shared" si="11"/>
        <v>0</v>
      </c>
    </row>
    <row r="241" spans="1:33" s="20" customFormat="1" ht="16.5" customHeight="1" x14ac:dyDescent="0.25">
      <c r="A241" s="21">
        <f>ROW(B241)-2</f>
        <v>239</v>
      </c>
      <c r="B241" s="22" t="s">
        <v>255</v>
      </c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4">
        <f>IF(X241=3,3,IF(X241=4,5,IF(X241=5,7,0)))</f>
        <v>0</v>
      </c>
      <c r="W241" s="25">
        <f>SUM(C241:V241)</f>
        <v>0</v>
      </c>
      <c r="X241" s="26">
        <f>COUNTIF(AB241:AG241,"&gt;0")</f>
        <v>0</v>
      </c>
      <c r="Y241" s="27" t="str">
        <f>IF(Z241&gt;0,"Yes","")</f>
        <v/>
      </c>
      <c r="Z241" s="21">
        <f>COUNTIF(C241:V241,"M")</f>
        <v>0</v>
      </c>
      <c r="AA241" s="26">
        <f>W241+IF(AND(X241&gt;1,Z241&gt;0),1000,0)+IF(X241&gt;1,500,0)+Z241/1000000</f>
        <v>0</v>
      </c>
      <c r="AB241" s="26">
        <f t="shared" si="12"/>
        <v>0</v>
      </c>
      <c r="AC241" s="26">
        <f t="shared" si="12"/>
        <v>0</v>
      </c>
      <c r="AD241" s="26">
        <f t="shared" si="12"/>
        <v>0</v>
      </c>
      <c r="AE241" s="26">
        <f t="shared" si="12"/>
        <v>0</v>
      </c>
      <c r="AF241" s="26"/>
      <c r="AG241" s="28">
        <f t="shared" si="11"/>
        <v>0</v>
      </c>
    </row>
    <row r="242" spans="1:33" s="20" customFormat="1" ht="16.5" customHeight="1" x14ac:dyDescent="0.25">
      <c r="A242" s="21">
        <f>ROW(B242)-2</f>
        <v>240</v>
      </c>
      <c r="B242" s="22" t="s">
        <v>256</v>
      </c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4">
        <f>IF(X242=3,3,IF(X242=4,5,IF(X242=5,7,0)))</f>
        <v>0</v>
      </c>
      <c r="W242" s="25">
        <f>SUM(C242:V242)</f>
        <v>0</v>
      </c>
      <c r="X242" s="26">
        <f>COUNTIF(AB242:AG242,"&gt;0")</f>
        <v>0</v>
      </c>
      <c r="Y242" s="27" t="str">
        <f>IF(Z242&gt;0,"Yes","")</f>
        <v/>
      </c>
      <c r="Z242" s="21">
        <f>COUNTIF(C242:V242,"M")</f>
        <v>0</v>
      </c>
      <c r="AA242" s="26">
        <f>W242+IF(AND(X242&gt;1,Z242&gt;0),1000,0)+IF(X242&gt;1,500,0)+Z242/1000000</f>
        <v>0</v>
      </c>
      <c r="AB242" s="26">
        <f t="shared" si="12"/>
        <v>0</v>
      </c>
      <c r="AC242" s="26">
        <f t="shared" si="12"/>
        <v>0</v>
      </c>
      <c r="AD242" s="26">
        <f t="shared" si="12"/>
        <v>0</v>
      </c>
      <c r="AE242" s="26">
        <f t="shared" si="12"/>
        <v>0</v>
      </c>
      <c r="AF242" s="26"/>
      <c r="AG242" s="28">
        <f t="shared" si="11"/>
        <v>0</v>
      </c>
    </row>
    <row r="243" spans="1:33" s="20" customFormat="1" ht="16.5" customHeight="1" x14ac:dyDescent="0.25">
      <c r="A243" s="21">
        <f>ROW(B243)-2</f>
        <v>241</v>
      </c>
      <c r="B243" s="22" t="s">
        <v>257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4">
        <f>IF(X243=3,3,IF(X243=4,5,IF(X243=5,7,0)))</f>
        <v>0</v>
      </c>
      <c r="W243" s="25">
        <f>SUM(C243:V243)</f>
        <v>0</v>
      </c>
      <c r="X243" s="26">
        <f>COUNTIF(AB243:AG243,"&gt;0")</f>
        <v>0</v>
      </c>
      <c r="Y243" s="27" t="str">
        <f>IF(Z243&gt;0,"Yes","")</f>
        <v/>
      </c>
      <c r="Z243" s="21">
        <f>COUNTIF(C243:V243,"M")</f>
        <v>0</v>
      </c>
      <c r="AA243" s="26">
        <f>W243+IF(AND(X243&gt;1,Z243&gt;0),1000,0)+IF(X243&gt;1,500,0)+Z243/1000000</f>
        <v>0</v>
      </c>
      <c r="AB243" s="26">
        <f t="shared" si="12"/>
        <v>0</v>
      </c>
      <c r="AC243" s="26">
        <f t="shared" si="12"/>
        <v>0</v>
      </c>
      <c r="AD243" s="26">
        <f t="shared" si="12"/>
        <v>0</v>
      </c>
      <c r="AE243" s="26">
        <f t="shared" si="12"/>
        <v>0</v>
      </c>
      <c r="AF243" s="26"/>
      <c r="AG243" s="28">
        <f t="shared" si="11"/>
        <v>0</v>
      </c>
    </row>
    <row r="244" spans="1:33" s="20" customFormat="1" ht="16.5" customHeight="1" x14ac:dyDescent="0.25">
      <c r="A244" s="21">
        <f>ROW(B244)-2</f>
        <v>242</v>
      </c>
      <c r="B244" s="22" t="s">
        <v>258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4">
        <f>IF(X244=3,3,IF(X244=4,5,IF(X244=5,7,0)))</f>
        <v>0</v>
      </c>
      <c r="W244" s="25">
        <f>SUM(C244:V244)</f>
        <v>0</v>
      </c>
      <c r="X244" s="26">
        <f>COUNTIF(AB244:AG244,"&gt;0")</f>
        <v>0</v>
      </c>
      <c r="Y244" s="27" t="str">
        <f>IF(Z244&gt;0,"Yes","")</f>
        <v/>
      </c>
      <c r="Z244" s="21">
        <f>COUNTIF(C244:V244,"M")</f>
        <v>0</v>
      </c>
      <c r="AA244" s="26">
        <f>W244+IF(AND(X244&gt;1,Z244&gt;0),1000,0)+IF(X244&gt;1,500,0)+Z244/1000000</f>
        <v>0</v>
      </c>
      <c r="AB244" s="26">
        <f t="shared" si="12"/>
        <v>0</v>
      </c>
      <c r="AC244" s="26">
        <f t="shared" si="12"/>
        <v>0</v>
      </c>
      <c r="AD244" s="26">
        <f t="shared" si="12"/>
        <v>0</v>
      </c>
      <c r="AE244" s="26">
        <f t="shared" si="12"/>
        <v>0</v>
      </c>
      <c r="AF244" s="26"/>
      <c r="AG244" s="28">
        <f t="shared" si="11"/>
        <v>0</v>
      </c>
    </row>
    <row r="245" spans="1:33" s="20" customFormat="1" ht="16.5" customHeight="1" x14ac:dyDescent="0.25">
      <c r="A245" s="21">
        <f>ROW(B245)-2</f>
        <v>243</v>
      </c>
      <c r="B245" s="22" t="s">
        <v>259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4">
        <f>IF(X245=3,3,IF(X245=4,5,IF(X245=5,7,0)))</f>
        <v>0</v>
      </c>
      <c r="W245" s="25">
        <f>SUM(C245:V245)</f>
        <v>0</v>
      </c>
      <c r="X245" s="26">
        <f>COUNTIF(AB245:AG245,"&gt;0")</f>
        <v>0</v>
      </c>
      <c r="Y245" s="27" t="str">
        <f>IF(Z245&gt;0,"Yes","")</f>
        <v/>
      </c>
      <c r="Z245" s="21">
        <f>COUNTIF(C245:V245,"M")</f>
        <v>0</v>
      </c>
      <c r="AA245" s="26">
        <f>W245+IF(AND(X245&gt;1,Z245&gt;0),1000,0)+IF(X245&gt;1,500,0)+Z245/1000000</f>
        <v>0</v>
      </c>
      <c r="AB245" s="26">
        <f t="shared" si="12"/>
        <v>0</v>
      </c>
      <c r="AC245" s="26">
        <f t="shared" si="12"/>
        <v>0</v>
      </c>
      <c r="AD245" s="26">
        <f t="shared" si="12"/>
        <v>0</v>
      </c>
      <c r="AE245" s="26">
        <f t="shared" si="12"/>
        <v>0</v>
      </c>
      <c r="AF245" s="26"/>
      <c r="AG245" s="28">
        <f t="shared" si="11"/>
        <v>0</v>
      </c>
    </row>
    <row r="246" spans="1:33" s="20" customFormat="1" ht="16.5" customHeight="1" x14ac:dyDescent="0.25">
      <c r="A246" s="21">
        <f>ROW(B246)-2</f>
        <v>244</v>
      </c>
      <c r="B246" s="22" t="s">
        <v>260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4">
        <f>IF(X246=3,3,IF(X246=4,5,IF(X246=5,7,0)))</f>
        <v>0</v>
      </c>
      <c r="W246" s="25">
        <f>SUM(C246:V246)</f>
        <v>0</v>
      </c>
      <c r="X246" s="26">
        <f>COUNTIF(AB246:AG246,"&gt;0")</f>
        <v>0</v>
      </c>
      <c r="Y246" s="27" t="str">
        <f>IF(Z246&gt;0,"Yes","")</f>
        <v/>
      </c>
      <c r="Z246" s="21">
        <f>COUNTIF(C246:V246,"M")</f>
        <v>0</v>
      </c>
      <c r="AA246" s="26">
        <f>W246+IF(AND(X246&gt;1,Z246&gt;0),1000,0)+IF(X246&gt;1,500,0)+Z246/1000000</f>
        <v>0</v>
      </c>
      <c r="AB246" s="26">
        <f t="shared" si="12"/>
        <v>0</v>
      </c>
      <c r="AC246" s="26">
        <f t="shared" si="12"/>
        <v>0</v>
      </c>
      <c r="AD246" s="26">
        <f t="shared" si="12"/>
        <v>0</v>
      </c>
      <c r="AE246" s="26">
        <f t="shared" si="12"/>
        <v>0</v>
      </c>
      <c r="AF246" s="26"/>
      <c r="AG246" s="28">
        <f t="shared" si="11"/>
        <v>0</v>
      </c>
    </row>
    <row r="247" spans="1:33" s="20" customFormat="1" ht="16.5" customHeight="1" x14ac:dyDescent="0.25">
      <c r="A247" s="21">
        <f>ROW(B247)-2</f>
        <v>245</v>
      </c>
      <c r="B247" s="22" t="s">
        <v>261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4">
        <f>IF(X247=3,3,IF(X247=4,5,IF(X247=5,7,0)))</f>
        <v>0</v>
      </c>
      <c r="W247" s="25">
        <f>SUM(C247:V247)</f>
        <v>0</v>
      </c>
      <c r="X247" s="26">
        <f>COUNTIF(AB247:AG247,"&gt;0")</f>
        <v>0</v>
      </c>
      <c r="Y247" s="27" t="str">
        <f>IF(Z247&gt;0,"Yes","")</f>
        <v/>
      </c>
      <c r="Z247" s="21">
        <f>COUNTIF(C247:V247,"M")</f>
        <v>0</v>
      </c>
      <c r="AA247" s="26">
        <f>W247+IF(AND(X247&gt;1,Z247&gt;0),1000,0)+IF(X247&gt;1,500,0)+Z247/1000000</f>
        <v>0</v>
      </c>
      <c r="AB247" s="26">
        <f t="shared" si="12"/>
        <v>0</v>
      </c>
      <c r="AC247" s="26">
        <f t="shared" si="12"/>
        <v>0</v>
      </c>
      <c r="AD247" s="26">
        <f t="shared" si="12"/>
        <v>0</v>
      </c>
      <c r="AE247" s="26">
        <f t="shared" si="12"/>
        <v>0</v>
      </c>
      <c r="AF247" s="26"/>
      <c r="AG247" s="28">
        <f t="shared" si="11"/>
        <v>0</v>
      </c>
    </row>
    <row r="248" spans="1:33" s="20" customFormat="1" ht="16.5" customHeight="1" x14ac:dyDescent="0.25">
      <c r="A248" s="21">
        <f>ROW(B248)-2</f>
        <v>246</v>
      </c>
      <c r="B248" s="22" t="s">
        <v>262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4">
        <f>IF(X248=3,3,IF(X248=4,5,IF(X248=5,7,0)))</f>
        <v>0</v>
      </c>
      <c r="W248" s="25">
        <f>SUM(C248:V248)</f>
        <v>0</v>
      </c>
      <c r="X248" s="26">
        <f>COUNTIF(AB248:AG248,"&gt;0")</f>
        <v>0</v>
      </c>
      <c r="Y248" s="27" t="str">
        <f>IF(Z248&gt;0,"Yes","")</f>
        <v/>
      </c>
      <c r="Z248" s="21">
        <f>COUNTIF(C248:V248,"M")</f>
        <v>0</v>
      </c>
      <c r="AA248" s="26">
        <f>W248+IF(AND(X248&gt;1,Z248&gt;0),1000,0)+IF(X248&gt;1,500,0)+Z248/1000000</f>
        <v>0</v>
      </c>
      <c r="AB248" s="26">
        <f t="shared" si="12"/>
        <v>0</v>
      </c>
      <c r="AC248" s="26">
        <f t="shared" si="12"/>
        <v>0</v>
      </c>
      <c r="AD248" s="26">
        <f t="shared" si="12"/>
        <v>0</v>
      </c>
      <c r="AE248" s="26">
        <f t="shared" si="12"/>
        <v>0</v>
      </c>
      <c r="AF248" s="26"/>
      <c r="AG248" s="28">
        <f t="shared" si="11"/>
        <v>0</v>
      </c>
    </row>
    <row r="249" spans="1:33" s="20" customFormat="1" ht="16.5" customHeight="1" x14ac:dyDescent="0.25">
      <c r="A249" s="21">
        <f>ROW(B249)-2</f>
        <v>247</v>
      </c>
      <c r="B249" s="22" t="s">
        <v>263</v>
      </c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4">
        <f>IF(X249=3,3,IF(X249=4,5,IF(X249=5,7,0)))</f>
        <v>0</v>
      </c>
      <c r="W249" s="25">
        <f>SUM(C249:V249)</f>
        <v>0</v>
      </c>
      <c r="X249" s="26">
        <f>COUNTIF(AB249:AG249,"&gt;0")</f>
        <v>0</v>
      </c>
      <c r="Y249" s="27" t="str">
        <f>IF(Z249&gt;0,"Yes","")</f>
        <v/>
      </c>
      <c r="Z249" s="21">
        <f>COUNTIF(C249:V249,"M")</f>
        <v>0</v>
      </c>
      <c r="AA249" s="26">
        <f>W249+IF(AND(X249&gt;1,Z249&gt;0),1000,0)+IF(X249&gt;1,500,0)+Z249/1000000</f>
        <v>0</v>
      </c>
      <c r="AB249" s="26">
        <f t="shared" si="12"/>
        <v>0</v>
      </c>
      <c r="AC249" s="26">
        <f t="shared" si="12"/>
        <v>0</v>
      </c>
      <c r="AD249" s="26">
        <f t="shared" si="12"/>
        <v>0</v>
      </c>
      <c r="AE249" s="26">
        <f t="shared" si="12"/>
        <v>0</v>
      </c>
      <c r="AF249" s="26"/>
      <c r="AG249" s="28">
        <f t="shared" si="11"/>
        <v>0</v>
      </c>
    </row>
    <row r="250" spans="1:33" s="20" customFormat="1" ht="16.5" customHeight="1" x14ac:dyDescent="0.25">
      <c r="A250" s="21">
        <f>ROW(B250)-2</f>
        <v>248</v>
      </c>
      <c r="B250" s="22" t="s">
        <v>264</v>
      </c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4">
        <f>IF(X250=3,3,IF(X250=4,5,IF(X250=5,7,0)))</f>
        <v>0</v>
      </c>
      <c r="W250" s="25">
        <f>SUM(C250:V250)</f>
        <v>0</v>
      </c>
      <c r="X250" s="26">
        <f>COUNTIF(AB250:AG250,"&gt;0")</f>
        <v>0</v>
      </c>
      <c r="Y250" s="27" t="str">
        <f>IF(Z250&gt;0,"Yes","")</f>
        <v/>
      </c>
      <c r="Z250" s="21">
        <f>COUNTIF(C250:V250,"M")</f>
        <v>0</v>
      </c>
      <c r="AA250" s="26">
        <f>W250+IF(AND(X250&gt;1,Z250&gt;0),1000,0)+IF(X250&gt;1,500,0)+Z250/1000000</f>
        <v>0</v>
      </c>
      <c r="AB250" s="26">
        <f t="shared" si="12"/>
        <v>0</v>
      </c>
      <c r="AC250" s="26">
        <f t="shared" si="12"/>
        <v>0</v>
      </c>
      <c r="AD250" s="26">
        <f t="shared" si="12"/>
        <v>0</v>
      </c>
      <c r="AE250" s="26">
        <f t="shared" si="12"/>
        <v>0</v>
      </c>
      <c r="AF250" s="26"/>
      <c r="AG250" s="28">
        <f t="shared" si="11"/>
        <v>0</v>
      </c>
    </row>
    <row r="251" spans="1:33" s="20" customFormat="1" ht="16.5" customHeight="1" x14ac:dyDescent="0.25">
      <c r="A251" s="21">
        <f>ROW(B251)-2</f>
        <v>249</v>
      </c>
      <c r="B251" s="22" t="s">
        <v>265</v>
      </c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4">
        <f>IF(X251=3,3,IF(X251=4,5,IF(X251=5,7,0)))</f>
        <v>0</v>
      </c>
      <c r="W251" s="25">
        <f>SUM(C251:V251)</f>
        <v>0</v>
      </c>
      <c r="X251" s="26">
        <f>COUNTIF(AB251:AG251,"&gt;0")</f>
        <v>0</v>
      </c>
      <c r="Y251" s="27" t="str">
        <f>IF(Z251&gt;0,"Yes","")</f>
        <v/>
      </c>
      <c r="Z251" s="21">
        <f>COUNTIF(C251:V251,"M")</f>
        <v>0</v>
      </c>
      <c r="AA251" s="26">
        <f>W251+IF(AND(X251&gt;1,Z251&gt;0),1000,0)+IF(X251&gt;1,500,0)+Z251/1000000</f>
        <v>0</v>
      </c>
      <c r="AB251" s="26">
        <f t="shared" si="12"/>
        <v>0</v>
      </c>
      <c r="AC251" s="26">
        <f t="shared" si="12"/>
        <v>0</v>
      </c>
      <c r="AD251" s="26">
        <f t="shared" si="12"/>
        <v>0</v>
      </c>
      <c r="AE251" s="26">
        <f t="shared" si="12"/>
        <v>0</v>
      </c>
      <c r="AF251" s="26"/>
      <c r="AG251" s="28">
        <f t="shared" si="11"/>
        <v>0</v>
      </c>
    </row>
    <row r="252" spans="1:33" s="20" customFormat="1" ht="16.5" customHeight="1" x14ac:dyDescent="0.25">
      <c r="A252" s="21">
        <f>ROW(B252)-2</f>
        <v>250</v>
      </c>
      <c r="B252" s="22" t="s">
        <v>266</v>
      </c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4">
        <f>IF(X252=3,3,IF(X252=4,5,IF(X252=5,7,0)))</f>
        <v>0</v>
      </c>
      <c r="W252" s="25">
        <f>SUM(C252:V252)</f>
        <v>0</v>
      </c>
      <c r="X252" s="26">
        <f>COUNTIF(AB252:AG252,"&gt;0")</f>
        <v>0</v>
      </c>
      <c r="Y252" s="27" t="str">
        <f>IF(Z252&gt;0,"Yes","")</f>
        <v/>
      </c>
      <c r="Z252" s="21">
        <f>COUNTIF(C252:V252,"M")</f>
        <v>0</v>
      </c>
      <c r="AA252" s="26">
        <f>W252+IF(AND(X252&gt;1,Z252&gt;0),1000,0)+IF(X252&gt;1,500,0)+Z252/1000000</f>
        <v>0</v>
      </c>
      <c r="AB252" s="26">
        <f t="shared" si="12"/>
        <v>0</v>
      </c>
      <c r="AC252" s="26">
        <f t="shared" si="12"/>
        <v>0</v>
      </c>
      <c r="AD252" s="26">
        <f t="shared" si="12"/>
        <v>0</v>
      </c>
      <c r="AE252" s="26">
        <f t="shared" si="12"/>
        <v>0</v>
      </c>
      <c r="AF252" s="26"/>
      <c r="AG252" s="28">
        <f t="shared" si="11"/>
        <v>0</v>
      </c>
    </row>
    <row r="253" spans="1:33" s="20" customFormat="1" ht="16.5" customHeight="1" x14ac:dyDescent="0.25">
      <c r="A253" s="21">
        <f>ROW(B253)-2</f>
        <v>251</v>
      </c>
      <c r="B253" s="22" t="s">
        <v>267</v>
      </c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4">
        <f>IF(X253=3,3,IF(X253=4,5,IF(X253=5,7,0)))</f>
        <v>0</v>
      </c>
      <c r="W253" s="25">
        <f>SUM(C253:V253)</f>
        <v>0</v>
      </c>
      <c r="X253" s="26">
        <f>COUNTIF(AB253:AG253,"&gt;0")</f>
        <v>0</v>
      </c>
      <c r="Y253" s="27" t="str">
        <f>IF(Z253&gt;0,"Yes","")</f>
        <v/>
      </c>
      <c r="Z253" s="21">
        <f>COUNTIF(C253:V253,"M")</f>
        <v>0</v>
      </c>
      <c r="AA253" s="26">
        <f>W253+IF(AND(X253&gt;1,Z253&gt;0),1000,0)+IF(X253&gt;1,500,0)+Z253/1000000</f>
        <v>0</v>
      </c>
      <c r="AB253" s="26">
        <f t="shared" si="12"/>
        <v>0</v>
      </c>
      <c r="AC253" s="26">
        <f t="shared" si="12"/>
        <v>0</v>
      </c>
      <c r="AD253" s="26">
        <f t="shared" si="12"/>
        <v>0</v>
      </c>
      <c r="AE253" s="26">
        <f t="shared" si="12"/>
        <v>0</v>
      </c>
      <c r="AF253" s="26"/>
      <c r="AG253" s="28">
        <f t="shared" si="11"/>
        <v>0</v>
      </c>
    </row>
    <row r="254" spans="1:33" s="20" customFormat="1" ht="16.5" customHeight="1" x14ac:dyDescent="0.25">
      <c r="A254" s="21">
        <f>ROW(B254)-2</f>
        <v>252</v>
      </c>
      <c r="B254" s="22" t="s">
        <v>268</v>
      </c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4">
        <f>IF(X254=3,3,IF(X254=4,5,IF(X254=5,7,0)))</f>
        <v>0</v>
      </c>
      <c r="W254" s="25">
        <f>SUM(C254:V254)</f>
        <v>0</v>
      </c>
      <c r="X254" s="26">
        <f>COUNTIF(AB254:AG254,"&gt;0")</f>
        <v>0</v>
      </c>
      <c r="Y254" s="27" t="str">
        <f>IF(Z254&gt;0,"Yes","")</f>
        <v/>
      </c>
      <c r="Z254" s="21">
        <f>COUNTIF(C254:V254,"M")</f>
        <v>0</v>
      </c>
      <c r="AA254" s="26">
        <f>W254+IF(AND(X254&gt;1,Z254&gt;0),1000,0)+IF(X254&gt;1,500,0)+Z254/1000000</f>
        <v>0</v>
      </c>
      <c r="AB254" s="26">
        <f t="shared" si="12"/>
        <v>0</v>
      </c>
      <c r="AC254" s="26">
        <f t="shared" si="12"/>
        <v>0</v>
      </c>
      <c r="AD254" s="26">
        <f t="shared" si="12"/>
        <v>0</v>
      </c>
      <c r="AE254" s="26">
        <f t="shared" si="12"/>
        <v>0</v>
      </c>
      <c r="AF254" s="26"/>
      <c r="AG254" s="28">
        <f t="shared" si="11"/>
        <v>0</v>
      </c>
    </row>
    <row r="255" spans="1:33" s="20" customFormat="1" ht="16.5" customHeight="1" x14ac:dyDescent="0.25">
      <c r="A255" s="21">
        <f>ROW(B255)-2</f>
        <v>253</v>
      </c>
      <c r="B255" s="22" t="s">
        <v>269</v>
      </c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4">
        <f>IF(X255=3,3,IF(X255=4,5,IF(X255=5,7,0)))</f>
        <v>0</v>
      </c>
      <c r="W255" s="25">
        <f>SUM(C255:V255)</f>
        <v>0</v>
      </c>
      <c r="X255" s="26">
        <f>COUNTIF(AB255:AG255,"&gt;0")</f>
        <v>0</v>
      </c>
      <c r="Y255" s="27" t="str">
        <f>IF(Z255&gt;0,"Yes","")</f>
        <v/>
      </c>
      <c r="Z255" s="21">
        <f>COUNTIF(C255:V255,"M")</f>
        <v>0</v>
      </c>
      <c r="AA255" s="26">
        <f>W255+IF(AND(X255&gt;1,Z255&gt;0),1000,0)+IF(X255&gt;1,500,0)+Z255/1000000</f>
        <v>0</v>
      </c>
      <c r="AB255" s="26">
        <f t="shared" si="12"/>
        <v>0</v>
      </c>
      <c r="AC255" s="26">
        <f t="shared" si="12"/>
        <v>0</v>
      </c>
      <c r="AD255" s="26">
        <f t="shared" si="12"/>
        <v>0</v>
      </c>
      <c r="AE255" s="26">
        <f t="shared" si="12"/>
        <v>0</v>
      </c>
      <c r="AF255" s="26"/>
      <c r="AG255" s="28">
        <f t="shared" si="11"/>
        <v>0</v>
      </c>
    </row>
    <row r="256" spans="1:33" s="20" customFormat="1" ht="16.5" customHeight="1" x14ac:dyDescent="0.25">
      <c r="A256" s="21">
        <f>ROW(B256)-2</f>
        <v>254</v>
      </c>
      <c r="B256" s="22" t="s">
        <v>270</v>
      </c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4">
        <f>IF(X256=3,3,IF(X256=4,5,IF(X256=5,7,0)))</f>
        <v>0</v>
      </c>
      <c r="W256" s="25">
        <f>SUM(C256:V256)</f>
        <v>0</v>
      </c>
      <c r="X256" s="26">
        <f>COUNTIF(AB256:AG256,"&gt;0")</f>
        <v>0</v>
      </c>
      <c r="Y256" s="27" t="str">
        <f>IF(Z256&gt;0,"Yes","")</f>
        <v/>
      </c>
      <c r="Z256" s="21">
        <f>COUNTIF(C256:V256,"M")</f>
        <v>0</v>
      </c>
      <c r="AA256" s="26">
        <f>W256+IF(AND(X256&gt;1,Z256&gt;0),1000,0)+IF(X256&gt;1,500,0)+Z256/1000000</f>
        <v>0</v>
      </c>
      <c r="AB256" s="26">
        <f t="shared" si="12"/>
        <v>0</v>
      </c>
      <c r="AC256" s="26">
        <f t="shared" si="12"/>
        <v>0</v>
      </c>
      <c r="AD256" s="26">
        <f t="shared" si="12"/>
        <v>0</v>
      </c>
      <c r="AE256" s="26">
        <f t="shared" si="12"/>
        <v>0</v>
      </c>
      <c r="AF256" s="26"/>
      <c r="AG256" s="28">
        <f t="shared" ref="AG256:AG290" si="14">SUMIF(Events,AG$2,$C256:$Q256)</f>
        <v>0</v>
      </c>
    </row>
    <row r="257" spans="1:33" s="20" customFormat="1" ht="16.5" customHeight="1" x14ac:dyDescent="0.25">
      <c r="A257" s="21">
        <f>ROW(B257)-2</f>
        <v>255</v>
      </c>
      <c r="B257" s="22" t="s">
        <v>271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4">
        <f>IF(X257=3,3,IF(X257=4,5,IF(X257=5,7,0)))</f>
        <v>0</v>
      </c>
      <c r="W257" s="25">
        <f>SUM(C257:V257)</f>
        <v>0</v>
      </c>
      <c r="X257" s="26">
        <f>COUNTIF(AB257:AG257,"&gt;0")</f>
        <v>0</v>
      </c>
      <c r="Y257" s="27" t="str">
        <f>IF(Z257&gt;0,"Yes","")</f>
        <v/>
      </c>
      <c r="Z257" s="21">
        <f>COUNTIF(C257:V257,"M")</f>
        <v>0</v>
      </c>
      <c r="AA257" s="26">
        <f>W257+IF(AND(X257&gt;1,Z257&gt;0),1000,0)+IF(X257&gt;1,500,0)+Z257/1000000</f>
        <v>0</v>
      </c>
      <c r="AB257" s="26">
        <f t="shared" si="12"/>
        <v>0</v>
      </c>
      <c r="AC257" s="26">
        <f t="shared" si="12"/>
        <v>0</v>
      </c>
      <c r="AD257" s="26">
        <f t="shared" si="12"/>
        <v>0</v>
      </c>
      <c r="AE257" s="26">
        <f t="shared" si="12"/>
        <v>0</v>
      </c>
      <c r="AF257" s="26"/>
      <c r="AG257" s="28">
        <f t="shared" si="14"/>
        <v>0</v>
      </c>
    </row>
    <row r="258" spans="1:33" s="20" customFormat="1" ht="16.5" customHeight="1" x14ac:dyDescent="0.25">
      <c r="A258" s="21">
        <f>ROW(B258)-2</f>
        <v>256</v>
      </c>
      <c r="B258" s="22" t="s">
        <v>272</v>
      </c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4">
        <f>IF(X258=3,3,IF(X258=4,5,IF(X258=5,7,0)))</f>
        <v>0</v>
      </c>
      <c r="W258" s="25">
        <f>SUM(C258:V258)</f>
        <v>0</v>
      </c>
      <c r="X258" s="26">
        <f>COUNTIF(AB258:AG258,"&gt;0")</f>
        <v>0</v>
      </c>
      <c r="Y258" s="27" t="str">
        <f>IF(Z258&gt;0,"Yes","")</f>
        <v/>
      </c>
      <c r="Z258" s="21">
        <f>COUNTIF(C258:V258,"M")</f>
        <v>0</v>
      </c>
      <c r="AA258" s="26">
        <f>W258+IF(AND(X258&gt;1,Z258&gt;0),1000,0)+IF(X258&gt;1,500,0)+Z258/1000000</f>
        <v>0</v>
      </c>
      <c r="AB258" s="26">
        <f t="shared" si="12"/>
        <v>0</v>
      </c>
      <c r="AC258" s="26">
        <f t="shared" si="12"/>
        <v>0</v>
      </c>
      <c r="AD258" s="26">
        <f t="shared" si="12"/>
        <v>0</v>
      </c>
      <c r="AE258" s="26">
        <f t="shared" si="12"/>
        <v>0</v>
      </c>
      <c r="AF258" s="26"/>
      <c r="AG258" s="28">
        <f t="shared" si="14"/>
        <v>0</v>
      </c>
    </row>
    <row r="259" spans="1:33" s="20" customFormat="1" ht="16.5" customHeight="1" x14ac:dyDescent="0.25">
      <c r="A259" s="21">
        <f>ROW(B259)-2</f>
        <v>257</v>
      </c>
      <c r="B259" s="22" t="s">
        <v>273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4">
        <f>IF(X259=3,3,IF(X259=4,5,IF(X259=5,7,0)))</f>
        <v>0</v>
      </c>
      <c r="W259" s="25">
        <f>SUM(C259:V259)</f>
        <v>0</v>
      </c>
      <c r="X259" s="26">
        <f>COUNTIF(AB259:AG259,"&gt;0")</f>
        <v>0</v>
      </c>
      <c r="Y259" s="27" t="str">
        <f>IF(Z259&gt;0,"Yes","")</f>
        <v/>
      </c>
      <c r="Z259" s="21">
        <f>COUNTIF(C259:V259,"M")</f>
        <v>0</v>
      </c>
      <c r="AA259" s="26">
        <f>W259+IF(AND(X259&gt;1,Z259&gt;0),1000,0)+IF(X259&gt;1,500,0)+Z259/1000000</f>
        <v>0</v>
      </c>
      <c r="AB259" s="26">
        <f t="shared" si="12"/>
        <v>0</v>
      </c>
      <c r="AC259" s="26">
        <f t="shared" si="12"/>
        <v>0</v>
      </c>
      <c r="AD259" s="26">
        <f t="shared" si="12"/>
        <v>0</v>
      </c>
      <c r="AE259" s="26">
        <f t="shared" si="12"/>
        <v>0</v>
      </c>
      <c r="AF259" s="26"/>
      <c r="AG259" s="28">
        <f t="shared" si="14"/>
        <v>0</v>
      </c>
    </row>
    <row r="260" spans="1:33" s="20" customFormat="1" ht="16.5" customHeight="1" x14ac:dyDescent="0.25">
      <c r="A260" s="21">
        <f>ROW(B260)-2</f>
        <v>258</v>
      </c>
      <c r="B260" s="22" t="s">
        <v>274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4">
        <f>IF(X260=3,3,IF(X260=4,5,IF(X260=5,7,0)))</f>
        <v>0</v>
      </c>
      <c r="W260" s="25">
        <f>SUM(C260:V260)</f>
        <v>0</v>
      </c>
      <c r="X260" s="26">
        <f>COUNTIF(AB260:AG260,"&gt;0")</f>
        <v>0</v>
      </c>
      <c r="Y260" s="27" t="str">
        <f>IF(Z260&gt;0,"Yes","")</f>
        <v/>
      </c>
      <c r="Z260" s="21">
        <f>COUNTIF(C260:V260,"M")</f>
        <v>0</v>
      </c>
      <c r="AA260" s="26">
        <f>W260+IF(AND(X260&gt;1,Z260&gt;0),1000,0)+IF(X260&gt;1,500,0)+Z260/1000000</f>
        <v>0</v>
      </c>
      <c r="AB260" s="26">
        <f t="shared" si="12"/>
        <v>0</v>
      </c>
      <c r="AC260" s="26">
        <f t="shared" si="12"/>
        <v>0</v>
      </c>
      <c r="AD260" s="26">
        <f t="shared" si="12"/>
        <v>0</v>
      </c>
      <c r="AE260" s="26">
        <f t="shared" si="12"/>
        <v>0</v>
      </c>
      <c r="AF260" s="26"/>
      <c r="AG260" s="28">
        <f t="shared" si="14"/>
        <v>0</v>
      </c>
    </row>
    <row r="261" spans="1:33" s="20" customFormat="1" ht="16.5" customHeight="1" x14ac:dyDescent="0.25">
      <c r="A261" s="21">
        <f>ROW(B261)-2</f>
        <v>259</v>
      </c>
      <c r="B261" s="22" t="s">
        <v>275</v>
      </c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4">
        <f>IF(X261=3,3,IF(X261=4,5,IF(X261=5,7,0)))</f>
        <v>0</v>
      </c>
      <c r="W261" s="25">
        <f>SUM(C261:V261)</f>
        <v>0</v>
      </c>
      <c r="X261" s="26">
        <f>COUNTIF(AB261:AG261,"&gt;0")</f>
        <v>0</v>
      </c>
      <c r="Y261" s="27" t="str">
        <f>IF(Z261&gt;0,"Yes","")</f>
        <v/>
      </c>
      <c r="Z261" s="21">
        <f>COUNTIF(C261:V261,"M")</f>
        <v>0</v>
      </c>
      <c r="AA261" s="26">
        <f>W261+IF(AND(X261&gt;1,Z261&gt;0),1000,0)+IF(X261&gt;1,500,0)+Z261/1000000</f>
        <v>0</v>
      </c>
      <c r="AB261" s="26">
        <f t="shared" si="12"/>
        <v>0</v>
      </c>
      <c r="AC261" s="26">
        <f t="shared" si="12"/>
        <v>0</v>
      </c>
      <c r="AD261" s="26">
        <f t="shared" si="12"/>
        <v>0</v>
      </c>
      <c r="AE261" s="26">
        <f t="shared" si="12"/>
        <v>0</v>
      </c>
      <c r="AF261" s="26"/>
      <c r="AG261" s="28">
        <f t="shared" si="14"/>
        <v>0</v>
      </c>
    </row>
    <row r="262" spans="1:33" s="20" customFormat="1" ht="16.5" customHeight="1" x14ac:dyDescent="0.25">
      <c r="A262" s="21">
        <f>ROW(B262)-2</f>
        <v>260</v>
      </c>
      <c r="B262" s="22" t="s">
        <v>276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4">
        <f>IF(X262=3,3,IF(X262=4,5,IF(X262=5,7,0)))</f>
        <v>0</v>
      </c>
      <c r="W262" s="25">
        <f>SUM(C262:V262)</f>
        <v>0</v>
      </c>
      <c r="X262" s="26">
        <f>COUNTIF(AB262:AG262,"&gt;0")</f>
        <v>0</v>
      </c>
      <c r="Y262" s="27" t="str">
        <f>IF(Z262&gt;0,"Yes","")</f>
        <v/>
      </c>
      <c r="Z262" s="21">
        <f>COUNTIF(C262:V262,"M")</f>
        <v>0</v>
      </c>
      <c r="AA262" s="26">
        <f>W262+IF(AND(X262&gt;1,Z262&gt;0),1000,0)+IF(X262&gt;1,500,0)+Z262/1000000</f>
        <v>0</v>
      </c>
      <c r="AB262" s="26">
        <f t="shared" si="12"/>
        <v>0</v>
      </c>
      <c r="AC262" s="26">
        <f t="shared" si="12"/>
        <v>0</v>
      </c>
      <c r="AD262" s="26">
        <f t="shared" si="12"/>
        <v>0</v>
      </c>
      <c r="AE262" s="26">
        <f t="shared" si="12"/>
        <v>0</v>
      </c>
      <c r="AF262" s="26"/>
      <c r="AG262" s="28">
        <f t="shared" si="14"/>
        <v>0</v>
      </c>
    </row>
    <row r="263" spans="1:33" s="20" customFormat="1" ht="16.5" customHeight="1" x14ac:dyDescent="0.25">
      <c r="A263" s="21">
        <f>ROW(B263)-2</f>
        <v>261</v>
      </c>
      <c r="B263" s="22" t="s">
        <v>277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4">
        <f>IF(X263=3,3,IF(X263=4,5,IF(X263=5,7,0)))</f>
        <v>0</v>
      </c>
      <c r="W263" s="25">
        <f>SUM(C263:V263)</f>
        <v>0</v>
      </c>
      <c r="X263" s="26">
        <f>COUNTIF(AB263:AG263,"&gt;0")</f>
        <v>0</v>
      </c>
      <c r="Y263" s="27" t="str">
        <f>IF(Z263&gt;0,"Yes","")</f>
        <v/>
      </c>
      <c r="Z263" s="21">
        <f>COUNTIF(C263:V263,"M")</f>
        <v>0</v>
      </c>
      <c r="AA263" s="26">
        <f>W263+IF(AND(X263&gt;1,Z263&gt;0),1000,0)+IF(X263&gt;1,500,0)+Z263/1000000</f>
        <v>0</v>
      </c>
      <c r="AB263" s="26">
        <f t="shared" si="12"/>
        <v>0</v>
      </c>
      <c r="AC263" s="26">
        <f t="shared" si="12"/>
        <v>0</v>
      </c>
      <c r="AD263" s="26">
        <f t="shared" si="12"/>
        <v>0</v>
      </c>
      <c r="AE263" s="26">
        <f t="shared" si="12"/>
        <v>0</v>
      </c>
      <c r="AF263" s="26"/>
      <c r="AG263" s="28">
        <f t="shared" si="14"/>
        <v>0</v>
      </c>
    </row>
    <row r="264" spans="1:33" s="20" customFormat="1" ht="16.5" customHeight="1" x14ac:dyDescent="0.25">
      <c r="A264" s="21">
        <f>ROW(B264)-2</f>
        <v>262</v>
      </c>
      <c r="B264" s="22" t="s">
        <v>278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4">
        <f>IF(X264=3,3,IF(X264=4,5,IF(X264=5,7,0)))</f>
        <v>0</v>
      </c>
      <c r="W264" s="25">
        <f>SUM(C264:V264)</f>
        <v>0</v>
      </c>
      <c r="X264" s="26">
        <f>COUNTIF(AB264:AG264,"&gt;0")</f>
        <v>0</v>
      </c>
      <c r="Y264" s="27" t="str">
        <f>IF(Z264&gt;0,"Yes","")</f>
        <v/>
      </c>
      <c r="Z264" s="21">
        <f>COUNTIF(C264:V264,"M")</f>
        <v>0</v>
      </c>
      <c r="AA264" s="26">
        <f>W264+IF(AND(X264&gt;1,Z264&gt;0),1000,0)+IF(X264&gt;1,500,0)+Z264/1000000</f>
        <v>0</v>
      </c>
      <c r="AB264" s="26">
        <f t="shared" si="12"/>
        <v>0</v>
      </c>
      <c r="AC264" s="26">
        <f t="shared" si="12"/>
        <v>0</v>
      </c>
      <c r="AD264" s="26">
        <f t="shared" si="12"/>
        <v>0</v>
      </c>
      <c r="AE264" s="26">
        <f t="shared" si="12"/>
        <v>0</v>
      </c>
      <c r="AF264" s="26"/>
      <c r="AG264" s="28">
        <f t="shared" si="14"/>
        <v>0</v>
      </c>
    </row>
    <row r="265" spans="1:33" s="20" customFormat="1" ht="16.5" customHeight="1" x14ac:dyDescent="0.25">
      <c r="A265" s="21">
        <f>ROW(B265)-2</f>
        <v>263</v>
      </c>
      <c r="B265" s="22" t="s">
        <v>279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4">
        <f>IF(X265=3,3,IF(X265=4,5,IF(X265=5,7,0)))</f>
        <v>0</v>
      </c>
      <c r="W265" s="25">
        <f>SUM(C265:V265)</f>
        <v>0</v>
      </c>
      <c r="X265" s="26">
        <f>COUNTIF(AB265:AG265,"&gt;0")</f>
        <v>0</v>
      </c>
      <c r="Y265" s="27" t="str">
        <f>IF(Z265&gt;0,"Yes","")</f>
        <v/>
      </c>
      <c r="Z265" s="21">
        <f>COUNTIF(C265:V265,"M")</f>
        <v>0</v>
      </c>
      <c r="AA265" s="26">
        <f>W265+IF(AND(X265&gt;1,Z265&gt;0),1000,0)+IF(X265&gt;1,500,0)+Z265/1000000</f>
        <v>0</v>
      </c>
      <c r="AB265" s="26">
        <f t="shared" ref="AB265:AE265" si="15">SUMIF(Events,AB$2,$C265:$Q265)</f>
        <v>0</v>
      </c>
      <c r="AC265" s="26">
        <f t="shared" si="15"/>
        <v>0</v>
      </c>
      <c r="AD265" s="26">
        <f t="shared" si="15"/>
        <v>0</v>
      </c>
      <c r="AE265" s="26">
        <f t="shared" si="15"/>
        <v>0</v>
      </c>
      <c r="AF265" s="26"/>
      <c r="AG265" s="28">
        <f t="shared" si="14"/>
        <v>0</v>
      </c>
    </row>
    <row r="266" spans="1:33" s="20" customFormat="1" ht="16.5" customHeight="1" x14ac:dyDescent="0.25">
      <c r="A266" s="21">
        <f>ROW(B266)-2</f>
        <v>264</v>
      </c>
      <c r="B266" s="22" t="s">
        <v>280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4">
        <f>IF(X266=3,3,IF(X266=4,5,IF(X266=5,7,0)))</f>
        <v>0</v>
      </c>
      <c r="W266" s="25">
        <f>SUM(C266:V266)</f>
        <v>0</v>
      </c>
      <c r="X266" s="26">
        <f>COUNTIF(AB266:AG266,"&gt;0")</f>
        <v>0</v>
      </c>
      <c r="Y266" s="27" t="str">
        <f>IF(Z266&gt;0,"Yes","")</f>
        <v/>
      </c>
      <c r="Z266" s="21">
        <f>COUNTIF(C266:V266,"M")</f>
        <v>0</v>
      </c>
      <c r="AA266" s="26">
        <f>W266+IF(AND(X266&gt;1,Z266&gt;0),1000,0)+IF(X266&gt;1,500,0)+Z266/1000000</f>
        <v>0</v>
      </c>
      <c r="AB266" s="26">
        <f t="shared" si="12"/>
        <v>0</v>
      </c>
      <c r="AC266" s="26">
        <f t="shared" si="12"/>
        <v>0</v>
      </c>
      <c r="AD266" s="26">
        <f t="shared" si="12"/>
        <v>0</v>
      </c>
      <c r="AE266" s="26">
        <f t="shared" si="12"/>
        <v>0</v>
      </c>
      <c r="AF266" s="26"/>
      <c r="AG266" s="28">
        <f t="shared" si="14"/>
        <v>0</v>
      </c>
    </row>
    <row r="267" spans="1:33" s="20" customFormat="1" ht="16.5" customHeight="1" x14ac:dyDescent="0.25">
      <c r="A267" s="21">
        <f>ROW(B267)-2</f>
        <v>265</v>
      </c>
      <c r="B267" s="22" t="s">
        <v>281</v>
      </c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4">
        <f>IF(X267=3,3,IF(X267=4,5,IF(X267=5,7,0)))</f>
        <v>0</v>
      </c>
      <c r="W267" s="25">
        <f>SUM(C267:V267)</f>
        <v>0</v>
      </c>
      <c r="X267" s="26">
        <f>COUNTIF(AB267:AG267,"&gt;0")</f>
        <v>0</v>
      </c>
      <c r="Y267" s="27" t="str">
        <f>IF(Z267&gt;0,"Yes","")</f>
        <v/>
      </c>
      <c r="Z267" s="21">
        <f>COUNTIF(C267:V267,"M")</f>
        <v>0</v>
      </c>
      <c r="AA267" s="26">
        <f>W267+IF(AND(X267&gt;1,Z267&gt;0),1000,0)+IF(X267&gt;1,500,0)+Z267/1000000</f>
        <v>0</v>
      </c>
      <c r="AB267" s="26">
        <f t="shared" si="12"/>
        <v>0</v>
      </c>
      <c r="AC267" s="26">
        <f t="shared" si="12"/>
        <v>0</v>
      </c>
      <c r="AD267" s="26">
        <f t="shared" si="12"/>
        <v>0</v>
      </c>
      <c r="AE267" s="26">
        <f t="shared" si="12"/>
        <v>0</v>
      </c>
      <c r="AF267" s="26"/>
      <c r="AG267" s="28">
        <f t="shared" si="14"/>
        <v>0</v>
      </c>
    </row>
    <row r="268" spans="1:33" s="20" customFormat="1" ht="16.5" customHeight="1" x14ac:dyDescent="0.25">
      <c r="A268" s="21">
        <f>ROW(B268)-2</f>
        <v>266</v>
      </c>
      <c r="B268" s="22" t="s">
        <v>282</v>
      </c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4">
        <f>IF(X268=3,3,IF(X268=4,5,IF(X268=5,7,0)))</f>
        <v>0</v>
      </c>
      <c r="W268" s="25">
        <f>SUM(C268:V268)</f>
        <v>0</v>
      </c>
      <c r="X268" s="26">
        <f>COUNTIF(AB268:AG268,"&gt;0")</f>
        <v>0</v>
      </c>
      <c r="Y268" s="27" t="str">
        <f>IF(Z268&gt;0,"Yes","")</f>
        <v/>
      </c>
      <c r="Z268" s="21">
        <f>COUNTIF(C268:V268,"M")</f>
        <v>0</v>
      </c>
      <c r="AA268" s="26">
        <f>W268+IF(AND(X268&gt;1,Z268&gt;0),1000,0)+IF(X268&gt;1,500,0)+Z268/1000000</f>
        <v>0</v>
      </c>
      <c r="AB268" s="26">
        <f t="shared" si="12"/>
        <v>0</v>
      </c>
      <c r="AC268" s="26">
        <f t="shared" si="12"/>
        <v>0</v>
      </c>
      <c r="AD268" s="26">
        <f t="shared" si="12"/>
        <v>0</v>
      </c>
      <c r="AE268" s="26">
        <f t="shared" si="12"/>
        <v>0</v>
      </c>
      <c r="AF268" s="26"/>
      <c r="AG268" s="28">
        <f t="shared" si="14"/>
        <v>0</v>
      </c>
    </row>
    <row r="269" spans="1:33" s="20" customFormat="1" ht="16.5" customHeight="1" x14ac:dyDescent="0.25">
      <c r="A269" s="21">
        <f>ROW(B269)-2</f>
        <v>267</v>
      </c>
      <c r="B269" s="22" t="s">
        <v>283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4">
        <f>IF(X269=3,3,IF(X269=4,5,IF(X269=5,7,0)))</f>
        <v>0</v>
      </c>
      <c r="W269" s="25">
        <f>SUM(C269:V269)</f>
        <v>0</v>
      </c>
      <c r="X269" s="26">
        <f>COUNTIF(AB269:AG269,"&gt;0")</f>
        <v>0</v>
      </c>
      <c r="Y269" s="27" t="str">
        <f>IF(Z269&gt;0,"Yes","")</f>
        <v/>
      </c>
      <c r="Z269" s="21">
        <f>COUNTIF(C269:V269,"M")</f>
        <v>0</v>
      </c>
      <c r="AA269" s="26">
        <f>W269+IF(AND(X269&gt;1,Z269&gt;0),1000,0)+IF(X269&gt;1,500,0)+Z269/1000000</f>
        <v>0</v>
      </c>
      <c r="AB269" s="26">
        <f t="shared" si="12"/>
        <v>0</v>
      </c>
      <c r="AC269" s="26">
        <f t="shared" si="12"/>
        <v>0</v>
      </c>
      <c r="AD269" s="26">
        <f t="shared" si="12"/>
        <v>0</v>
      </c>
      <c r="AE269" s="26">
        <f t="shared" si="12"/>
        <v>0</v>
      </c>
      <c r="AF269" s="26"/>
      <c r="AG269" s="28">
        <f t="shared" si="14"/>
        <v>0</v>
      </c>
    </row>
    <row r="270" spans="1:33" s="20" customFormat="1" ht="16.5" customHeight="1" x14ac:dyDescent="0.25">
      <c r="A270" s="21">
        <f>ROW(B270)-2</f>
        <v>268</v>
      </c>
      <c r="B270" s="22" t="s">
        <v>284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4">
        <f>IF(X270=3,3,IF(X270=4,5,IF(X270=5,7,0)))</f>
        <v>0</v>
      </c>
      <c r="W270" s="25">
        <f>SUM(C270:V270)</f>
        <v>0</v>
      </c>
      <c r="X270" s="26">
        <f>COUNTIF(AB270:AG270,"&gt;0")</f>
        <v>0</v>
      </c>
      <c r="Y270" s="27" t="str">
        <f>IF(Z270&gt;0,"Yes","")</f>
        <v/>
      </c>
      <c r="Z270" s="21">
        <f>COUNTIF(C270:V270,"M")</f>
        <v>0</v>
      </c>
      <c r="AA270" s="26">
        <f>W270+IF(AND(X270&gt;1,Z270&gt;0),1000,0)+IF(X270&gt;1,500,0)+Z270/1000000</f>
        <v>0</v>
      </c>
      <c r="AB270" s="26">
        <f t="shared" si="12"/>
        <v>0</v>
      </c>
      <c r="AC270" s="26">
        <f t="shared" si="12"/>
        <v>0</v>
      </c>
      <c r="AD270" s="26">
        <f t="shared" si="12"/>
        <v>0</v>
      </c>
      <c r="AE270" s="26">
        <f t="shared" si="12"/>
        <v>0</v>
      </c>
      <c r="AF270" s="26"/>
      <c r="AG270" s="28">
        <f t="shared" si="14"/>
        <v>0</v>
      </c>
    </row>
    <row r="271" spans="1:33" s="20" customFormat="1" ht="16.5" customHeight="1" x14ac:dyDescent="0.25">
      <c r="A271" s="21">
        <f>ROW(B271)-2</f>
        <v>269</v>
      </c>
      <c r="B271" s="22" t="s">
        <v>285</v>
      </c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4">
        <f>IF(X271=3,3,IF(X271=4,5,IF(X271=5,7,0)))</f>
        <v>0</v>
      </c>
      <c r="W271" s="25">
        <f>SUM(C271:V271)</f>
        <v>0</v>
      </c>
      <c r="X271" s="26">
        <f>COUNTIF(AB271:AG271,"&gt;0")</f>
        <v>0</v>
      </c>
      <c r="Y271" s="27" t="str">
        <f>IF(Z271&gt;0,"Yes","")</f>
        <v/>
      </c>
      <c r="Z271" s="21">
        <f>COUNTIF(C271:V271,"M")</f>
        <v>0</v>
      </c>
      <c r="AA271" s="26">
        <f>W271+IF(AND(X271&gt;1,Z271&gt;0),1000,0)+IF(X271&gt;1,500,0)+Z271/1000000</f>
        <v>0</v>
      </c>
      <c r="AB271" s="26">
        <f t="shared" si="12"/>
        <v>0</v>
      </c>
      <c r="AC271" s="26">
        <f t="shared" si="12"/>
        <v>0</v>
      </c>
      <c r="AD271" s="26">
        <f t="shared" si="12"/>
        <v>0</v>
      </c>
      <c r="AE271" s="26">
        <f t="shared" ref="AB271:AE290" si="16">SUMIF(Events,AE$2,$C271:$Q271)</f>
        <v>0</v>
      </c>
      <c r="AF271" s="26"/>
      <c r="AG271" s="28">
        <f t="shared" si="14"/>
        <v>0</v>
      </c>
    </row>
    <row r="272" spans="1:33" s="20" customFormat="1" ht="16.5" customHeight="1" x14ac:dyDescent="0.25">
      <c r="A272" s="21">
        <f>ROW(B272)-2</f>
        <v>270</v>
      </c>
      <c r="B272" s="22" t="s">
        <v>286</v>
      </c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4">
        <f>IF(X272=3,3,IF(X272=4,5,IF(X272=5,7,0)))</f>
        <v>0</v>
      </c>
      <c r="W272" s="25">
        <f>SUM(C272:V272)</f>
        <v>0</v>
      </c>
      <c r="X272" s="26">
        <f>COUNTIF(AB272:AG272,"&gt;0")</f>
        <v>0</v>
      </c>
      <c r="Y272" s="27" t="str">
        <f>IF(Z272&gt;0,"Yes","")</f>
        <v/>
      </c>
      <c r="Z272" s="21">
        <f>COUNTIF(C272:V272,"M")</f>
        <v>0</v>
      </c>
      <c r="AA272" s="26">
        <f>W272+IF(AND(X272&gt;1,Z272&gt;0),1000,0)+IF(X272&gt;1,500,0)+Z272/1000000</f>
        <v>0</v>
      </c>
      <c r="AB272" s="26">
        <f t="shared" si="16"/>
        <v>0</v>
      </c>
      <c r="AC272" s="26">
        <f t="shared" si="16"/>
        <v>0</v>
      </c>
      <c r="AD272" s="26">
        <f t="shared" si="16"/>
        <v>0</v>
      </c>
      <c r="AE272" s="26">
        <f t="shared" si="16"/>
        <v>0</v>
      </c>
      <c r="AF272" s="26"/>
      <c r="AG272" s="28">
        <f t="shared" si="14"/>
        <v>0</v>
      </c>
    </row>
    <row r="273" spans="1:33" s="20" customFormat="1" ht="16.5" customHeight="1" x14ac:dyDescent="0.25">
      <c r="A273" s="21">
        <f>ROW(B273)-2</f>
        <v>271</v>
      </c>
      <c r="B273" s="22" t="s">
        <v>287</v>
      </c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4">
        <f>IF(X273=3,3,IF(X273=4,5,IF(X273=5,7,0)))</f>
        <v>0</v>
      </c>
      <c r="W273" s="25">
        <f>SUM(C273:V273)</f>
        <v>0</v>
      </c>
      <c r="X273" s="26">
        <f>COUNTIF(AB273:AG273,"&gt;0")</f>
        <v>0</v>
      </c>
      <c r="Y273" s="27" t="str">
        <f>IF(Z273&gt;0,"Yes","")</f>
        <v/>
      </c>
      <c r="Z273" s="21">
        <f>COUNTIF(C273:V273,"M")</f>
        <v>0</v>
      </c>
      <c r="AA273" s="26">
        <f>W273+IF(AND(X273&gt;1,Z273&gt;0),1000,0)+IF(X273&gt;1,500,0)+Z273/1000000</f>
        <v>0</v>
      </c>
      <c r="AB273" s="26">
        <f t="shared" si="16"/>
        <v>0</v>
      </c>
      <c r="AC273" s="26">
        <f t="shared" si="16"/>
        <v>0</v>
      </c>
      <c r="AD273" s="26">
        <f t="shared" si="16"/>
        <v>0</v>
      </c>
      <c r="AE273" s="26">
        <f t="shared" si="16"/>
        <v>0</v>
      </c>
      <c r="AF273" s="26"/>
      <c r="AG273" s="28">
        <f t="shared" si="14"/>
        <v>0</v>
      </c>
    </row>
    <row r="274" spans="1:33" s="20" customFormat="1" ht="16.5" customHeight="1" x14ac:dyDescent="0.25">
      <c r="A274" s="21">
        <f>ROW(B274)-2</f>
        <v>272</v>
      </c>
      <c r="B274" s="22" t="s">
        <v>288</v>
      </c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4">
        <f>IF(X274=3,3,IF(X274=4,5,IF(X274=5,7,0)))</f>
        <v>0</v>
      </c>
      <c r="W274" s="25">
        <f>SUM(C274:V274)</f>
        <v>0</v>
      </c>
      <c r="X274" s="26">
        <f>COUNTIF(AB274:AG274,"&gt;0")</f>
        <v>0</v>
      </c>
      <c r="Y274" s="27" t="str">
        <f>IF(Z274&gt;0,"Yes","")</f>
        <v/>
      </c>
      <c r="Z274" s="21">
        <f>COUNTIF(C274:V274,"M")</f>
        <v>0</v>
      </c>
      <c r="AA274" s="26">
        <f>W274+IF(AND(X274&gt;1,Z274&gt;0),1000,0)+IF(X274&gt;1,500,0)+Z274/1000000</f>
        <v>0</v>
      </c>
      <c r="AB274" s="26">
        <f t="shared" si="16"/>
        <v>0</v>
      </c>
      <c r="AC274" s="26">
        <f t="shared" si="16"/>
        <v>0</v>
      </c>
      <c r="AD274" s="26">
        <f t="shared" si="16"/>
        <v>0</v>
      </c>
      <c r="AE274" s="26">
        <f t="shared" si="16"/>
        <v>0</v>
      </c>
      <c r="AF274" s="26"/>
      <c r="AG274" s="28">
        <f t="shared" si="14"/>
        <v>0</v>
      </c>
    </row>
    <row r="275" spans="1:33" s="20" customFormat="1" ht="16.5" customHeight="1" x14ac:dyDescent="0.25">
      <c r="A275" s="21">
        <f>ROW(B275)-2</f>
        <v>273</v>
      </c>
      <c r="B275" s="22" t="s">
        <v>289</v>
      </c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4">
        <f>IF(X275=3,3,IF(X275=4,5,IF(X275=5,7,0)))</f>
        <v>0</v>
      </c>
      <c r="W275" s="25">
        <f>SUM(C275:V275)</f>
        <v>0</v>
      </c>
      <c r="X275" s="26">
        <f>COUNTIF(AB275:AG275,"&gt;0")</f>
        <v>0</v>
      </c>
      <c r="Y275" s="27" t="str">
        <f>IF(Z275&gt;0,"Yes","")</f>
        <v/>
      </c>
      <c r="Z275" s="21">
        <f>COUNTIF(C275:V275,"M")</f>
        <v>0</v>
      </c>
      <c r="AA275" s="26">
        <f>W275+IF(AND(X275&gt;1,Z275&gt;0),1000,0)+IF(X275&gt;1,500,0)+Z275/1000000</f>
        <v>0</v>
      </c>
      <c r="AB275" s="26">
        <f t="shared" si="16"/>
        <v>0</v>
      </c>
      <c r="AC275" s="26">
        <f t="shared" si="16"/>
        <v>0</v>
      </c>
      <c r="AD275" s="26">
        <f t="shared" si="16"/>
        <v>0</v>
      </c>
      <c r="AE275" s="26">
        <f t="shared" si="16"/>
        <v>0</v>
      </c>
      <c r="AF275" s="26"/>
      <c r="AG275" s="28">
        <f t="shared" si="14"/>
        <v>0</v>
      </c>
    </row>
    <row r="276" spans="1:33" s="20" customFormat="1" ht="16.5" customHeight="1" x14ac:dyDescent="0.25">
      <c r="A276" s="21">
        <f>ROW(B276)-2</f>
        <v>274</v>
      </c>
      <c r="B276" s="22" t="s">
        <v>290</v>
      </c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4">
        <f>IF(X276=3,3,IF(X276=4,5,IF(X276=5,7,0)))</f>
        <v>0</v>
      </c>
      <c r="W276" s="25">
        <f>SUM(C276:V276)</f>
        <v>0</v>
      </c>
      <c r="X276" s="26">
        <f>COUNTIF(AB276:AG276,"&gt;0")</f>
        <v>0</v>
      </c>
      <c r="Y276" s="27" t="str">
        <f>IF(Z276&gt;0,"Yes","")</f>
        <v/>
      </c>
      <c r="Z276" s="21">
        <f>COUNTIF(C276:V276,"M")</f>
        <v>0</v>
      </c>
      <c r="AA276" s="26">
        <f>W276+IF(AND(X276&gt;1,Z276&gt;0),1000,0)+IF(X276&gt;1,500,0)+Z276/1000000</f>
        <v>0</v>
      </c>
      <c r="AB276" s="26">
        <f t="shared" si="16"/>
        <v>0</v>
      </c>
      <c r="AC276" s="26">
        <f t="shared" si="16"/>
        <v>0</v>
      </c>
      <c r="AD276" s="26">
        <f t="shared" si="16"/>
        <v>0</v>
      </c>
      <c r="AE276" s="26">
        <f t="shared" si="16"/>
        <v>0</v>
      </c>
      <c r="AF276" s="26"/>
      <c r="AG276" s="28">
        <f t="shared" si="14"/>
        <v>0</v>
      </c>
    </row>
    <row r="277" spans="1:33" s="20" customFormat="1" ht="16.5" customHeight="1" x14ac:dyDescent="0.25">
      <c r="A277" s="21">
        <f>ROW(B277)-2</f>
        <v>275</v>
      </c>
      <c r="B277" s="22" t="s">
        <v>291</v>
      </c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4">
        <f>IF(X277=3,3,IF(X277=4,5,IF(X277=5,7,0)))</f>
        <v>0</v>
      </c>
      <c r="W277" s="25">
        <f>SUM(C277:V277)</f>
        <v>0</v>
      </c>
      <c r="X277" s="26">
        <f>COUNTIF(AB277:AG277,"&gt;0")</f>
        <v>0</v>
      </c>
      <c r="Y277" s="27" t="str">
        <f>IF(Z277&gt;0,"Yes","")</f>
        <v/>
      </c>
      <c r="Z277" s="21">
        <f>COUNTIF(C277:V277,"M")</f>
        <v>0</v>
      </c>
      <c r="AA277" s="26">
        <f>W277+IF(AND(X277&gt;1,Z277&gt;0),1000,0)+IF(X277&gt;1,500,0)+Z277/1000000</f>
        <v>0</v>
      </c>
      <c r="AB277" s="26">
        <f t="shared" si="16"/>
        <v>0</v>
      </c>
      <c r="AC277" s="26">
        <f t="shared" si="16"/>
        <v>0</v>
      </c>
      <c r="AD277" s="26">
        <f t="shared" si="16"/>
        <v>0</v>
      </c>
      <c r="AE277" s="26">
        <f t="shared" si="16"/>
        <v>0</v>
      </c>
      <c r="AF277" s="26"/>
      <c r="AG277" s="28">
        <f t="shared" si="14"/>
        <v>0</v>
      </c>
    </row>
    <row r="278" spans="1:33" s="20" customFormat="1" ht="16.5" customHeight="1" x14ac:dyDescent="0.25">
      <c r="A278" s="21">
        <f>ROW(B278)-2</f>
        <v>276</v>
      </c>
      <c r="B278" s="22" t="s">
        <v>292</v>
      </c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4">
        <f>IF(X278=3,3,IF(X278=4,5,IF(X278=5,7,0)))</f>
        <v>0</v>
      </c>
      <c r="W278" s="25">
        <f>SUM(C278:V278)</f>
        <v>0</v>
      </c>
      <c r="X278" s="26">
        <f>COUNTIF(AB278:AG278,"&gt;0")</f>
        <v>0</v>
      </c>
      <c r="Y278" s="27" t="str">
        <f>IF(Z278&gt;0,"Yes","")</f>
        <v/>
      </c>
      <c r="Z278" s="21">
        <f>COUNTIF(C278:V278,"M")</f>
        <v>0</v>
      </c>
      <c r="AA278" s="26">
        <f>W278+IF(AND(X278&gt;1,Z278&gt;0),1000,0)+IF(X278&gt;1,500,0)+Z278/1000000</f>
        <v>0</v>
      </c>
      <c r="AB278" s="26">
        <f t="shared" si="16"/>
        <v>0</v>
      </c>
      <c r="AC278" s="26">
        <f t="shared" si="16"/>
        <v>0</v>
      </c>
      <c r="AD278" s="26">
        <f t="shared" si="16"/>
        <v>0</v>
      </c>
      <c r="AE278" s="26">
        <f t="shared" si="16"/>
        <v>0</v>
      </c>
      <c r="AF278" s="26"/>
      <c r="AG278" s="28">
        <f t="shared" si="14"/>
        <v>0</v>
      </c>
    </row>
    <row r="279" spans="1:33" s="20" customFormat="1" ht="16.5" customHeight="1" x14ac:dyDescent="0.25">
      <c r="A279" s="21">
        <f>ROW(B279)-2</f>
        <v>277</v>
      </c>
      <c r="B279" s="22" t="s">
        <v>293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4">
        <f>IF(X279=3,3,IF(X279=4,5,IF(X279=5,7,0)))</f>
        <v>0</v>
      </c>
      <c r="W279" s="25">
        <f>SUM(C279:V279)</f>
        <v>0</v>
      </c>
      <c r="X279" s="26">
        <f>COUNTIF(AB279:AG279,"&gt;0")</f>
        <v>0</v>
      </c>
      <c r="Y279" s="27" t="str">
        <f>IF(Z279&gt;0,"Yes","")</f>
        <v/>
      </c>
      <c r="Z279" s="21">
        <f>COUNTIF(C279:V279,"M")</f>
        <v>0</v>
      </c>
      <c r="AA279" s="26">
        <f>W279+IF(AND(X279&gt;1,Z279&gt;0),1000,0)+IF(X279&gt;1,500,0)+Z279/1000000</f>
        <v>0</v>
      </c>
      <c r="AB279" s="26">
        <f t="shared" si="16"/>
        <v>0</v>
      </c>
      <c r="AC279" s="26">
        <f t="shared" si="16"/>
        <v>0</v>
      </c>
      <c r="AD279" s="26">
        <f t="shared" si="16"/>
        <v>0</v>
      </c>
      <c r="AE279" s="26">
        <f t="shared" si="16"/>
        <v>0</v>
      </c>
      <c r="AF279" s="26"/>
      <c r="AG279" s="28">
        <f t="shared" si="14"/>
        <v>0</v>
      </c>
    </row>
    <row r="280" spans="1:33" s="20" customFormat="1" ht="16.5" customHeight="1" x14ac:dyDescent="0.25">
      <c r="A280" s="21">
        <f>ROW(B280)-2</f>
        <v>278</v>
      </c>
      <c r="B280" s="22" t="s">
        <v>294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4">
        <f>IF(X280=3,3,IF(X280=4,5,IF(X280=5,7,0)))</f>
        <v>0</v>
      </c>
      <c r="W280" s="25">
        <f>SUM(C280:V280)</f>
        <v>0</v>
      </c>
      <c r="X280" s="26">
        <f>COUNTIF(AB280:AG280,"&gt;0")</f>
        <v>0</v>
      </c>
      <c r="Y280" s="27" t="str">
        <f>IF(Z280&gt;0,"Yes","")</f>
        <v/>
      </c>
      <c r="Z280" s="21">
        <f>COUNTIF(C280:V280,"M")</f>
        <v>0</v>
      </c>
      <c r="AA280" s="26">
        <f>W280+IF(AND(X280&gt;1,Z280&gt;0),1000,0)+IF(X280&gt;1,500,0)+Z280/1000000</f>
        <v>0</v>
      </c>
      <c r="AB280" s="26">
        <f t="shared" si="16"/>
        <v>0</v>
      </c>
      <c r="AC280" s="26">
        <f t="shared" si="16"/>
        <v>0</v>
      </c>
      <c r="AD280" s="26">
        <f t="shared" si="16"/>
        <v>0</v>
      </c>
      <c r="AE280" s="26">
        <f t="shared" si="16"/>
        <v>0</v>
      </c>
      <c r="AF280" s="26"/>
      <c r="AG280" s="28">
        <f t="shared" si="14"/>
        <v>0</v>
      </c>
    </row>
    <row r="281" spans="1:33" s="20" customFormat="1" ht="16.5" customHeight="1" x14ac:dyDescent="0.25">
      <c r="A281" s="21">
        <f>ROW(B281)-2</f>
        <v>279</v>
      </c>
      <c r="B281" s="22" t="s">
        <v>295</v>
      </c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4">
        <f>IF(X281=3,3,IF(X281=4,5,IF(X281=5,7,0)))</f>
        <v>0</v>
      </c>
      <c r="W281" s="25">
        <f>SUM(C281:V281)</f>
        <v>0</v>
      </c>
      <c r="X281" s="26">
        <f>COUNTIF(AB281:AG281,"&gt;0")</f>
        <v>0</v>
      </c>
      <c r="Y281" s="27" t="str">
        <f>IF(Z281&gt;0,"Yes","")</f>
        <v/>
      </c>
      <c r="Z281" s="21">
        <f>COUNTIF(C281:V281,"M")</f>
        <v>0</v>
      </c>
      <c r="AA281" s="26">
        <f>W281+IF(AND(X281&gt;1,Z281&gt;0),1000,0)+IF(X281&gt;1,500,0)+Z281/1000000</f>
        <v>0</v>
      </c>
      <c r="AB281" s="26">
        <f t="shared" si="16"/>
        <v>0</v>
      </c>
      <c r="AC281" s="26">
        <f t="shared" si="16"/>
        <v>0</v>
      </c>
      <c r="AD281" s="26">
        <f t="shared" si="16"/>
        <v>0</v>
      </c>
      <c r="AE281" s="26">
        <f t="shared" si="16"/>
        <v>0</v>
      </c>
      <c r="AF281" s="26"/>
      <c r="AG281" s="28">
        <f t="shared" si="14"/>
        <v>0</v>
      </c>
    </row>
    <row r="282" spans="1:33" s="20" customFormat="1" ht="16.5" customHeight="1" x14ac:dyDescent="0.25">
      <c r="A282" s="21">
        <f>ROW(B282)-2</f>
        <v>280</v>
      </c>
      <c r="B282" s="22" t="s">
        <v>296</v>
      </c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4">
        <f>IF(X282=3,3,IF(X282=4,5,IF(X282=5,7,0)))</f>
        <v>0</v>
      </c>
      <c r="W282" s="25">
        <f>SUM(C282:V282)</f>
        <v>0</v>
      </c>
      <c r="X282" s="26">
        <f>COUNTIF(AB282:AG282,"&gt;0")</f>
        <v>0</v>
      </c>
      <c r="Y282" s="27" t="str">
        <f>IF(Z282&gt;0,"Yes","")</f>
        <v/>
      </c>
      <c r="Z282" s="21">
        <f>COUNTIF(C282:V282,"M")</f>
        <v>0</v>
      </c>
      <c r="AA282" s="26">
        <f>W282+IF(AND(X282&gt;1,Z282&gt;0),1000,0)+IF(X282&gt;1,500,0)+Z282/1000000</f>
        <v>0</v>
      </c>
      <c r="AB282" s="26">
        <f t="shared" si="16"/>
        <v>0</v>
      </c>
      <c r="AC282" s="26">
        <f t="shared" si="16"/>
        <v>0</v>
      </c>
      <c r="AD282" s="26">
        <f t="shared" si="16"/>
        <v>0</v>
      </c>
      <c r="AE282" s="26">
        <f t="shared" si="16"/>
        <v>0</v>
      </c>
      <c r="AF282" s="26"/>
      <c r="AG282" s="28">
        <f t="shared" si="14"/>
        <v>0</v>
      </c>
    </row>
    <row r="283" spans="1:33" s="20" customFormat="1" ht="16.5" customHeight="1" x14ac:dyDescent="0.25">
      <c r="A283" s="21">
        <f>ROW(B283)-2</f>
        <v>281</v>
      </c>
      <c r="B283" s="22" t="s">
        <v>297</v>
      </c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4">
        <f>IF(X283=3,3,IF(X283=4,5,IF(X283=5,7,0)))</f>
        <v>0</v>
      </c>
      <c r="W283" s="25">
        <f>SUM(C283:V283)</f>
        <v>0</v>
      </c>
      <c r="X283" s="26">
        <f>COUNTIF(AB283:AG283,"&gt;0")</f>
        <v>0</v>
      </c>
      <c r="Y283" s="27" t="str">
        <f>IF(Z283&gt;0,"Yes","")</f>
        <v/>
      </c>
      <c r="Z283" s="21">
        <f>COUNTIF(C283:V283,"M")</f>
        <v>0</v>
      </c>
      <c r="AA283" s="26">
        <f>W283+IF(AND(X283&gt;1,Z283&gt;0),1000,0)+IF(X283&gt;1,500,0)+Z283/1000000</f>
        <v>0</v>
      </c>
      <c r="AB283" s="26">
        <f t="shared" si="16"/>
        <v>0</v>
      </c>
      <c r="AC283" s="26">
        <f t="shared" si="16"/>
        <v>0</v>
      </c>
      <c r="AD283" s="26">
        <f t="shared" si="16"/>
        <v>0</v>
      </c>
      <c r="AE283" s="26">
        <f t="shared" si="16"/>
        <v>0</v>
      </c>
      <c r="AF283" s="26"/>
      <c r="AG283" s="28">
        <f t="shared" si="14"/>
        <v>0</v>
      </c>
    </row>
    <row r="284" spans="1:33" s="20" customFormat="1" ht="16.5" customHeight="1" x14ac:dyDescent="0.25">
      <c r="A284" s="21">
        <f>ROW(B284)-2</f>
        <v>282</v>
      </c>
      <c r="B284" s="22" t="s">
        <v>298</v>
      </c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4">
        <f>IF(X284=3,3,IF(X284=4,5,IF(X284=5,7,0)))</f>
        <v>0</v>
      </c>
      <c r="W284" s="25">
        <f>SUM(C284:V284)</f>
        <v>0</v>
      </c>
      <c r="X284" s="26">
        <f>COUNTIF(AB284:AG284,"&gt;0")</f>
        <v>0</v>
      </c>
      <c r="Y284" s="27" t="str">
        <f>IF(Z284&gt;0,"Yes","")</f>
        <v/>
      </c>
      <c r="Z284" s="21">
        <f>COUNTIF(C284:V284,"M")</f>
        <v>0</v>
      </c>
      <c r="AA284" s="26">
        <f>W284+IF(AND(X284&gt;1,Z284&gt;0),1000,0)+IF(X284&gt;1,500,0)+Z284/1000000</f>
        <v>0</v>
      </c>
      <c r="AB284" s="26">
        <f t="shared" si="16"/>
        <v>0</v>
      </c>
      <c r="AC284" s="26">
        <f t="shared" si="16"/>
        <v>0</v>
      </c>
      <c r="AD284" s="26">
        <f t="shared" si="16"/>
        <v>0</v>
      </c>
      <c r="AE284" s="26">
        <f t="shared" si="16"/>
        <v>0</v>
      </c>
      <c r="AF284" s="26"/>
      <c r="AG284" s="28">
        <f t="shared" si="14"/>
        <v>0</v>
      </c>
    </row>
    <row r="285" spans="1:33" s="20" customFormat="1" ht="16.5" customHeight="1" x14ac:dyDescent="0.25">
      <c r="A285" s="21">
        <f>ROW(B285)-2</f>
        <v>283</v>
      </c>
      <c r="B285" s="22" t="s">
        <v>299</v>
      </c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4">
        <f>IF(X285=3,3,IF(X285=4,5,IF(X285=5,7,0)))</f>
        <v>0</v>
      </c>
      <c r="W285" s="25">
        <f>SUM(C285:V285)</f>
        <v>0</v>
      </c>
      <c r="X285" s="26">
        <f>COUNTIF(AB285:AG285,"&gt;0")</f>
        <v>0</v>
      </c>
      <c r="Y285" s="27" t="str">
        <f>IF(Z285&gt;0,"Yes","")</f>
        <v/>
      </c>
      <c r="Z285" s="21">
        <f>COUNTIF(C285:V285,"M")</f>
        <v>0</v>
      </c>
      <c r="AA285" s="26">
        <f>W285+IF(AND(X285&gt;1,Z285&gt;0),1000,0)+IF(X285&gt;1,500,0)+Z285/1000000</f>
        <v>0</v>
      </c>
      <c r="AB285" s="26">
        <f t="shared" si="16"/>
        <v>0</v>
      </c>
      <c r="AC285" s="26">
        <f t="shared" si="16"/>
        <v>0</v>
      </c>
      <c r="AD285" s="26">
        <f t="shared" si="16"/>
        <v>0</v>
      </c>
      <c r="AE285" s="26">
        <f t="shared" si="16"/>
        <v>0</v>
      </c>
      <c r="AF285" s="26"/>
      <c r="AG285" s="28">
        <f t="shared" si="14"/>
        <v>0</v>
      </c>
    </row>
    <row r="286" spans="1:33" s="20" customFormat="1" ht="16.5" customHeight="1" x14ac:dyDescent="0.25">
      <c r="A286" s="21">
        <f>ROW(B286)-2</f>
        <v>284</v>
      </c>
      <c r="B286" s="22" t="s">
        <v>300</v>
      </c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4">
        <f>IF(X286=3,3,IF(X286=4,5,IF(X286=5,7,0)))</f>
        <v>0</v>
      </c>
      <c r="W286" s="25">
        <f>SUM(C286:V286)</f>
        <v>0</v>
      </c>
      <c r="X286" s="26">
        <f>COUNTIF(AB286:AG286,"&gt;0")</f>
        <v>0</v>
      </c>
      <c r="Y286" s="27" t="str">
        <f>IF(Z286&gt;0,"Yes","")</f>
        <v/>
      </c>
      <c r="Z286" s="21">
        <f>COUNTIF(C286:V286,"M")</f>
        <v>0</v>
      </c>
      <c r="AA286" s="26">
        <f>W286+IF(AND(X286&gt;1,Z286&gt;0),1000,0)+IF(X286&gt;1,500,0)+Z286/1000000</f>
        <v>0</v>
      </c>
      <c r="AB286" s="26">
        <f t="shared" si="16"/>
        <v>0</v>
      </c>
      <c r="AC286" s="26">
        <f t="shared" si="16"/>
        <v>0</v>
      </c>
      <c r="AD286" s="26">
        <f t="shared" si="16"/>
        <v>0</v>
      </c>
      <c r="AE286" s="26">
        <f t="shared" si="16"/>
        <v>0</v>
      </c>
      <c r="AF286" s="26"/>
      <c r="AG286" s="28">
        <f t="shared" si="14"/>
        <v>0</v>
      </c>
    </row>
    <row r="287" spans="1:33" s="20" customFormat="1" ht="16.5" customHeight="1" x14ac:dyDescent="0.25">
      <c r="A287" s="21">
        <f>ROW(B287)-2</f>
        <v>285</v>
      </c>
      <c r="B287" s="22" t="s">
        <v>301</v>
      </c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4">
        <f>IF(X287=3,3,IF(X287=4,5,IF(X287=5,7,0)))</f>
        <v>0</v>
      </c>
      <c r="W287" s="25">
        <f>SUM(C287:V287)</f>
        <v>0</v>
      </c>
      <c r="X287" s="26">
        <f>COUNTIF(AB287:AG287,"&gt;0")</f>
        <v>0</v>
      </c>
      <c r="Y287" s="27" t="str">
        <f>IF(Z287&gt;0,"Yes","")</f>
        <v/>
      </c>
      <c r="Z287" s="21">
        <f>COUNTIF(C287:V287,"M")</f>
        <v>0</v>
      </c>
      <c r="AA287" s="26">
        <f>W287+IF(AND(X287&gt;1,Z287&gt;0),1000,0)+IF(X287&gt;1,500,0)+Z287/1000000</f>
        <v>0</v>
      </c>
      <c r="AB287" s="26">
        <f t="shared" si="16"/>
        <v>0</v>
      </c>
      <c r="AC287" s="26">
        <f t="shared" si="16"/>
        <v>0</v>
      </c>
      <c r="AD287" s="26">
        <f t="shared" si="16"/>
        <v>0</v>
      </c>
      <c r="AE287" s="26">
        <f t="shared" si="16"/>
        <v>0</v>
      </c>
      <c r="AF287" s="26"/>
      <c r="AG287" s="28">
        <f t="shared" si="14"/>
        <v>0</v>
      </c>
    </row>
    <row r="288" spans="1:33" s="20" customFormat="1" ht="16.5" customHeight="1" x14ac:dyDescent="0.25">
      <c r="A288" s="21">
        <f>ROW(B288)-2</f>
        <v>286</v>
      </c>
      <c r="B288" s="22" t="s">
        <v>302</v>
      </c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4">
        <f>IF(X288=3,3,IF(X288=4,5,IF(X288=5,7,0)))</f>
        <v>0</v>
      </c>
      <c r="W288" s="25">
        <f>SUM(C288:V288)</f>
        <v>0</v>
      </c>
      <c r="X288" s="26">
        <f>COUNTIF(AB288:AG288,"&gt;0")</f>
        <v>0</v>
      </c>
      <c r="Y288" s="27" t="str">
        <f>IF(Z288&gt;0,"Yes","")</f>
        <v/>
      </c>
      <c r="Z288" s="21">
        <f>COUNTIF(C288:V288,"M")</f>
        <v>0</v>
      </c>
      <c r="AA288" s="26">
        <f>W288+IF(AND(X288&gt;1,Z288&gt;0),1000,0)+IF(X288&gt;1,500,0)+Z288/1000000</f>
        <v>0</v>
      </c>
      <c r="AB288" s="26">
        <f t="shared" si="16"/>
        <v>0</v>
      </c>
      <c r="AC288" s="26">
        <f t="shared" si="16"/>
        <v>0</v>
      </c>
      <c r="AD288" s="26">
        <f t="shared" si="16"/>
        <v>0</v>
      </c>
      <c r="AE288" s="26">
        <f t="shared" si="16"/>
        <v>0</v>
      </c>
      <c r="AF288" s="26"/>
      <c r="AG288" s="28">
        <f t="shared" si="14"/>
        <v>0</v>
      </c>
    </row>
    <row r="289" spans="1:33" s="20" customFormat="1" ht="16.5" customHeight="1" x14ac:dyDescent="0.25">
      <c r="A289" s="21">
        <f>ROW(B289)-2</f>
        <v>287</v>
      </c>
      <c r="B289" s="22" t="s">
        <v>303</v>
      </c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4">
        <f>IF(X289=3,3,IF(X289=4,5,IF(X289=5,7,0)))</f>
        <v>0</v>
      </c>
      <c r="W289" s="25">
        <f>SUM(C289:V289)</f>
        <v>0</v>
      </c>
      <c r="X289" s="26">
        <f>COUNTIF(AB289:AG289,"&gt;0")</f>
        <v>0</v>
      </c>
      <c r="Y289" s="27" t="str">
        <f>IF(Z289&gt;0,"Yes","")</f>
        <v/>
      </c>
      <c r="Z289" s="21">
        <f>COUNTIF(C289:V289,"M")</f>
        <v>0</v>
      </c>
      <c r="AA289" s="26">
        <f>W289+IF(AND(X289&gt;1,Z289&gt;0),1000,0)+IF(X289&gt;1,500,0)+Z289/1000000</f>
        <v>0</v>
      </c>
      <c r="AB289" s="26">
        <f t="shared" si="16"/>
        <v>0</v>
      </c>
      <c r="AC289" s="26">
        <f t="shared" si="16"/>
        <v>0</v>
      </c>
      <c r="AD289" s="26">
        <f t="shared" si="16"/>
        <v>0</v>
      </c>
      <c r="AE289" s="26">
        <f t="shared" si="16"/>
        <v>0</v>
      </c>
      <c r="AF289" s="26"/>
      <c r="AG289" s="28">
        <f t="shared" si="14"/>
        <v>0</v>
      </c>
    </row>
    <row r="290" spans="1:33" s="20" customFormat="1" ht="16.5" customHeight="1" x14ac:dyDescent="0.25">
      <c r="A290" s="21">
        <f>ROW(B290)-2</f>
        <v>288</v>
      </c>
      <c r="B290" s="22" t="s">
        <v>304</v>
      </c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4">
        <f>IF(X290=3,3,IF(X290=4,5,IF(X290=5,7,0)))</f>
        <v>0</v>
      </c>
      <c r="W290" s="25">
        <f>SUM(C290:V290)</f>
        <v>0</v>
      </c>
      <c r="X290" s="26">
        <f>COUNTIF(AB290:AG290,"&gt;0")</f>
        <v>0</v>
      </c>
      <c r="Y290" s="27" t="str">
        <f>IF(Z290&gt;0,"Yes","")</f>
        <v/>
      </c>
      <c r="Z290" s="21">
        <f>COUNTIF(C290:V290,"M")</f>
        <v>0</v>
      </c>
      <c r="AA290" s="26">
        <f>W290+IF(AND(X290&gt;1,Z290&gt;0),1000,0)+IF(X290&gt;1,500,0)+Z290/1000000</f>
        <v>0</v>
      </c>
      <c r="AB290" s="26">
        <f t="shared" si="16"/>
        <v>0</v>
      </c>
      <c r="AC290" s="26">
        <f t="shared" si="16"/>
        <v>0</v>
      </c>
      <c r="AD290" s="26">
        <f t="shared" si="16"/>
        <v>0</v>
      </c>
      <c r="AE290" s="26">
        <f t="shared" si="16"/>
        <v>0</v>
      </c>
      <c r="AF290" s="26"/>
      <c r="AG290" s="28">
        <f t="shared" si="14"/>
        <v>0</v>
      </c>
    </row>
    <row r="291" spans="1:33" s="20" customFormat="1" ht="16.5" customHeight="1" x14ac:dyDescent="0.25">
      <c r="A291" s="21">
        <f>ROW(B291)-2</f>
        <v>289</v>
      </c>
      <c r="B291" s="22" t="s">
        <v>305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4">
        <f>IF(X291=3,3,IF(X291=4,5,IF(X291=5,7,0)))</f>
        <v>0</v>
      </c>
      <c r="W291" s="25">
        <f>SUM(C291:V291)</f>
        <v>0</v>
      </c>
      <c r="X291" s="26">
        <f>COUNTIF(AB291:AG291,"&gt;0")</f>
        <v>0</v>
      </c>
      <c r="Y291" s="27" t="str">
        <f>IF(Z291&gt;0,"Yes","")</f>
        <v/>
      </c>
      <c r="Z291" s="21">
        <f>COUNTIF(C291:V291,"M")</f>
        <v>0</v>
      </c>
      <c r="AA291" s="26">
        <f>W291+IF(AND(X291&gt;1,Z291&gt;0),1000,0)+IF(X291&gt;1,500,0)+Z291/1000000</f>
        <v>0</v>
      </c>
      <c r="AB291" s="26">
        <f t="shared" ref="AB291:AE298" si="17">SUMIF(Events,AB$2,$C291:$Q291)</f>
        <v>0</v>
      </c>
      <c r="AC291" s="26">
        <f t="shared" si="17"/>
        <v>0</v>
      </c>
      <c r="AD291" s="26">
        <f t="shared" si="17"/>
        <v>0</v>
      </c>
      <c r="AE291" s="26">
        <f t="shared" si="17"/>
        <v>0</v>
      </c>
      <c r="AF291" s="26"/>
      <c r="AG291" s="28">
        <f t="shared" ref="AG291:AG311" si="18">SUMIF(Events,AG$2,$C291:$Q291)</f>
        <v>0</v>
      </c>
    </row>
    <row r="292" spans="1:33" s="20" customFormat="1" ht="16.5" customHeight="1" x14ac:dyDescent="0.25">
      <c r="A292" s="21">
        <f>ROW(B292)-2</f>
        <v>290</v>
      </c>
      <c r="B292" s="22" t="s">
        <v>306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4">
        <f>IF(X292=3,3,IF(X292=4,5,IF(X292=5,7,0)))</f>
        <v>0</v>
      </c>
      <c r="W292" s="25">
        <f>SUM(C292:V292)</f>
        <v>0</v>
      </c>
      <c r="X292" s="26">
        <f>COUNTIF(AB292:AG292,"&gt;0")</f>
        <v>0</v>
      </c>
      <c r="Y292" s="27" t="str">
        <f>IF(Z292&gt;0,"Yes","")</f>
        <v/>
      </c>
      <c r="Z292" s="21">
        <f>COUNTIF(C292:V292,"M")</f>
        <v>0</v>
      </c>
      <c r="AA292" s="26">
        <f>W292+IF(AND(X292&gt;1,Z292&gt;0),1000,0)+IF(X292&gt;1,500,0)+Z292/1000000</f>
        <v>0</v>
      </c>
      <c r="AB292" s="26">
        <f t="shared" si="17"/>
        <v>0</v>
      </c>
      <c r="AC292" s="26">
        <f t="shared" si="17"/>
        <v>0</v>
      </c>
      <c r="AD292" s="26">
        <f t="shared" si="17"/>
        <v>0</v>
      </c>
      <c r="AE292" s="26">
        <f t="shared" si="17"/>
        <v>0</v>
      </c>
      <c r="AF292" s="26"/>
      <c r="AG292" s="28">
        <f t="shared" si="18"/>
        <v>0</v>
      </c>
    </row>
    <row r="293" spans="1:33" s="20" customFormat="1" ht="16.5" customHeight="1" x14ac:dyDescent="0.25">
      <c r="A293" s="21">
        <f>ROW(B293)-2</f>
        <v>291</v>
      </c>
      <c r="B293" s="22" t="s">
        <v>307</v>
      </c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4">
        <f>IF(X293=3,3,IF(X293=4,5,IF(X293=5,7,0)))</f>
        <v>0</v>
      </c>
      <c r="W293" s="25">
        <f>SUM(C293:V293)</f>
        <v>0</v>
      </c>
      <c r="X293" s="26">
        <f>COUNTIF(AB293:AG293,"&gt;0")</f>
        <v>0</v>
      </c>
      <c r="Y293" s="27" t="str">
        <f>IF(Z293&gt;0,"Yes","")</f>
        <v/>
      </c>
      <c r="Z293" s="21">
        <f>COUNTIF(C293:V293,"M")</f>
        <v>0</v>
      </c>
      <c r="AA293" s="26">
        <f>W293+IF(AND(X293&gt;1,Z293&gt;0),1000,0)+IF(X293&gt;1,500,0)+Z293/1000000</f>
        <v>0</v>
      </c>
      <c r="AB293" s="26">
        <f t="shared" si="17"/>
        <v>0</v>
      </c>
      <c r="AC293" s="26">
        <f t="shared" si="17"/>
        <v>0</v>
      </c>
      <c r="AD293" s="26">
        <f t="shared" si="17"/>
        <v>0</v>
      </c>
      <c r="AE293" s="26">
        <f t="shared" si="17"/>
        <v>0</v>
      </c>
      <c r="AF293" s="26"/>
      <c r="AG293" s="28">
        <f t="shared" si="18"/>
        <v>0</v>
      </c>
    </row>
    <row r="294" spans="1:33" s="20" customFormat="1" ht="16.5" customHeight="1" x14ac:dyDescent="0.25">
      <c r="A294" s="21">
        <f>ROW(B294)-2</f>
        <v>292</v>
      </c>
      <c r="B294" s="22" t="s">
        <v>308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4">
        <f>IF(X294=3,3,IF(X294=4,5,IF(X294=5,7,0)))</f>
        <v>0</v>
      </c>
      <c r="W294" s="25">
        <f>SUM(C294:V294)</f>
        <v>0</v>
      </c>
      <c r="X294" s="26">
        <f>COUNTIF(AB294:AG294,"&gt;0")</f>
        <v>0</v>
      </c>
      <c r="Y294" s="27" t="str">
        <f>IF(Z294&gt;0,"Yes","")</f>
        <v/>
      </c>
      <c r="Z294" s="21">
        <f>COUNTIF(C294:V294,"M")</f>
        <v>0</v>
      </c>
      <c r="AA294" s="26">
        <f>W294+IF(AND(X294&gt;1,Z294&gt;0),1000,0)+IF(X294&gt;1,500,0)+Z294/1000000</f>
        <v>0</v>
      </c>
      <c r="AB294" s="26">
        <f t="shared" si="17"/>
        <v>0</v>
      </c>
      <c r="AC294" s="26">
        <f t="shared" si="17"/>
        <v>0</v>
      </c>
      <c r="AD294" s="26">
        <f t="shared" si="17"/>
        <v>0</v>
      </c>
      <c r="AE294" s="26">
        <f t="shared" si="17"/>
        <v>0</v>
      </c>
      <c r="AF294" s="26"/>
      <c r="AG294" s="28">
        <f t="shared" si="18"/>
        <v>0</v>
      </c>
    </row>
    <row r="295" spans="1:33" s="20" customFormat="1" ht="16.5" customHeight="1" x14ac:dyDescent="0.25">
      <c r="A295" s="21">
        <f>ROW(B295)-2</f>
        <v>293</v>
      </c>
      <c r="B295" s="22" t="s">
        <v>309</v>
      </c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4">
        <f>IF(X295=3,3,IF(X295=4,5,IF(X295=5,7,0)))</f>
        <v>0</v>
      </c>
      <c r="W295" s="25">
        <f>SUM(C295:V295)</f>
        <v>0</v>
      </c>
      <c r="X295" s="26">
        <f>COUNTIF(AB295:AG295,"&gt;0")</f>
        <v>0</v>
      </c>
      <c r="Y295" s="27" t="str">
        <f>IF(Z295&gt;0,"Yes","")</f>
        <v/>
      </c>
      <c r="Z295" s="21">
        <f>COUNTIF(C295:V295,"M")</f>
        <v>0</v>
      </c>
      <c r="AA295" s="26">
        <f>W295+IF(AND(X295&gt;1,Z295&gt;0),1000,0)+IF(X295&gt;1,500,0)+Z295/1000000</f>
        <v>0</v>
      </c>
      <c r="AB295" s="26">
        <f t="shared" si="17"/>
        <v>0</v>
      </c>
      <c r="AC295" s="26">
        <f t="shared" si="17"/>
        <v>0</v>
      </c>
      <c r="AD295" s="26">
        <f t="shared" si="17"/>
        <v>0</v>
      </c>
      <c r="AE295" s="26">
        <f t="shared" si="17"/>
        <v>0</v>
      </c>
      <c r="AF295" s="26"/>
      <c r="AG295" s="28">
        <f t="shared" si="18"/>
        <v>0</v>
      </c>
    </row>
    <row r="296" spans="1:33" s="20" customFormat="1" ht="16.5" customHeight="1" x14ac:dyDescent="0.25">
      <c r="A296" s="21">
        <f>ROW(B296)-2</f>
        <v>294</v>
      </c>
      <c r="B296" s="22" t="s">
        <v>310</v>
      </c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4">
        <f>IF(X296=3,3,IF(X296=4,5,IF(X296=5,7,0)))</f>
        <v>0</v>
      </c>
      <c r="W296" s="25">
        <f>SUM(C296:V296)</f>
        <v>0</v>
      </c>
      <c r="X296" s="26">
        <f>COUNTIF(AB296:AG296,"&gt;0")</f>
        <v>0</v>
      </c>
      <c r="Y296" s="27" t="str">
        <f>IF(Z296&gt;0,"Yes","")</f>
        <v/>
      </c>
      <c r="Z296" s="21">
        <f>COUNTIF(C296:V296,"M")</f>
        <v>0</v>
      </c>
      <c r="AA296" s="26">
        <f>W296+IF(AND(X296&gt;1,Z296&gt;0),1000,0)+IF(X296&gt;1,500,0)+Z296/1000000</f>
        <v>0</v>
      </c>
      <c r="AB296" s="26">
        <f t="shared" si="17"/>
        <v>0</v>
      </c>
      <c r="AC296" s="26">
        <f t="shared" si="17"/>
        <v>0</v>
      </c>
      <c r="AD296" s="26">
        <f t="shared" si="17"/>
        <v>0</v>
      </c>
      <c r="AE296" s="26">
        <f t="shared" si="17"/>
        <v>0</v>
      </c>
      <c r="AF296" s="26"/>
      <c r="AG296" s="28">
        <f t="shared" si="18"/>
        <v>0</v>
      </c>
    </row>
    <row r="297" spans="1:33" s="20" customFormat="1" ht="16.5" customHeight="1" x14ac:dyDescent="0.25">
      <c r="A297" s="21">
        <f>ROW(B297)-2</f>
        <v>295</v>
      </c>
      <c r="B297" s="22" t="s">
        <v>311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4">
        <f>IF(X297=3,3,IF(X297=4,5,IF(X297=5,7,0)))</f>
        <v>0</v>
      </c>
      <c r="W297" s="25">
        <f>SUM(C297:V297)</f>
        <v>0</v>
      </c>
      <c r="X297" s="26">
        <f>COUNTIF(AB297:AG297,"&gt;0")</f>
        <v>0</v>
      </c>
      <c r="Y297" s="27" t="str">
        <f>IF(Z297&gt;0,"Yes","")</f>
        <v/>
      </c>
      <c r="Z297" s="21">
        <f>COUNTIF(C297:V297,"M")</f>
        <v>0</v>
      </c>
      <c r="AA297" s="26">
        <f>W297+IF(AND(X297&gt;1,Z297&gt;0),1000,0)+IF(X297&gt;1,500,0)+Z297/1000000</f>
        <v>0</v>
      </c>
      <c r="AB297" s="26">
        <f t="shared" si="17"/>
        <v>0</v>
      </c>
      <c r="AC297" s="26">
        <f t="shared" si="17"/>
        <v>0</v>
      </c>
      <c r="AD297" s="26">
        <f t="shared" si="17"/>
        <v>0</v>
      </c>
      <c r="AE297" s="26">
        <f t="shared" si="17"/>
        <v>0</v>
      </c>
      <c r="AF297" s="26"/>
      <c r="AG297" s="28">
        <f t="shared" si="18"/>
        <v>0</v>
      </c>
    </row>
    <row r="298" spans="1:33" s="20" customFormat="1" ht="16.5" customHeight="1" x14ac:dyDescent="0.25">
      <c r="A298" s="21">
        <f>ROW(B298)-2</f>
        <v>296</v>
      </c>
      <c r="B298" s="22" t="s">
        <v>312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4">
        <f>IF(X298=3,3,IF(X298=4,5,IF(X298=5,7,0)))</f>
        <v>0</v>
      </c>
      <c r="W298" s="25">
        <f>SUM(C298:V298)</f>
        <v>0</v>
      </c>
      <c r="X298" s="26">
        <f>COUNTIF(AB298:AG298,"&gt;0")</f>
        <v>0</v>
      </c>
      <c r="Y298" s="27" t="str">
        <f>IF(Z298&gt;0,"Yes","")</f>
        <v/>
      </c>
      <c r="Z298" s="21">
        <f>COUNTIF(C298:V298,"M")</f>
        <v>0</v>
      </c>
      <c r="AA298" s="26">
        <f>W298+IF(AND(X298&gt;1,Z298&gt;0),1000,0)+IF(X298&gt;1,500,0)+Z298/1000000</f>
        <v>0</v>
      </c>
      <c r="AB298" s="26">
        <f t="shared" si="17"/>
        <v>0</v>
      </c>
      <c r="AC298" s="26">
        <f t="shared" si="17"/>
        <v>0</v>
      </c>
      <c r="AD298" s="26">
        <f t="shared" si="17"/>
        <v>0</v>
      </c>
      <c r="AE298" s="26">
        <f t="shared" si="17"/>
        <v>0</v>
      </c>
      <c r="AF298" s="26"/>
      <c r="AG298" s="28">
        <f t="shared" si="18"/>
        <v>0</v>
      </c>
    </row>
    <row r="299" spans="1:33" s="20" customFormat="1" ht="16.5" customHeight="1" x14ac:dyDescent="0.25">
      <c r="A299" s="21">
        <f>ROW(B299)-2</f>
        <v>297</v>
      </c>
      <c r="B299" s="22" t="s">
        <v>313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4">
        <f>IF(X299=3,3,IF(X299=4,5,IF(X299=5,7,0)))</f>
        <v>0</v>
      </c>
      <c r="W299" s="25">
        <f>SUM(C299:V299)</f>
        <v>0</v>
      </c>
      <c r="X299" s="26">
        <f>COUNTIF(AB299:AG299,"&gt;0")</f>
        <v>0</v>
      </c>
      <c r="Y299" s="27" t="str">
        <f>IF(Z299&gt;0,"Yes","")</f>
        <v/>
      </c>
      <c r="Z299" s="21">
        <f>COUNTIF(C299:V299,"M")</f>
        <v>0</v>
      </c>
      <c r="AA299" s="26">
        <f>W299+IF(AND(X299&gt;1,Z299&gt;0),1000,0)+IF(X299&gt;1,500,0)+Z299/1000000</f>
        <v>0</v>
      </c>
      <c r="AB299" s="26">
        <f t="shared" ref="AB299:AE311" si="19">SUMIF(Events,AB$2,$C299:$Q299)</f>
        <v>0</v>
      </c>
      <c r="AC299" s="26">
        <f t="shared" si="19"/>
        <v>0</v>
      </c>
      <c r="AD299" s="26">
        <f t="shared" si="19"/>
        <v>0</v>
      </c>
      <c r="AE299" s="26">
        <f t="shared" si="19"/>
        <v>0</v>
      </c>
      <c r="AF299" s="26"/>
      <c r="AG299" s="28">
        <f t="shared" si="18"/>
        <v>0</v>
      </c>
    </row>
    <row r="300" spans="1:33" s="20" customFormat="1" ht="16.5" customHeight="1" x14ac:dyDescent="0.25">
      <c r="A300" s="21">
        <f>ROW(B300)-2</f>
        <v>298</v>
      </c>
      <c r="B300" s="22" t="s">
        <v>314</v>
      </c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4">
        <f>IF(X300=3,3,IF(X300=4,5,IF(X300=5,7,0)))</f>
        <v>0</v>
      </c>
      <c r="W300" s="25">
        <f>SUM(C300:V300)</f>
        <v>0</v>
      </c>
      <c r="X300" s="26">
        <f>COUNTIF(AB300:AG300,"&gt;0")</f>
        <v>0</v>
      </c>
      <c r="Y300" s="27" t="str">
        <f>IF(Z300&gt;0,"Yes","")</f>
        <v/>
      </c>
      <c r="Z300" s="21">
        <f>COUNTIF(C300:V300,"M")</f>
        <v>0</v>
      </c>
      <c r="AA300" s="26">
        <f>W300+IF(AND(X300&gt;1,Z300&gt;0),1000,0)+IF(X300&gt;1,500,0)+Z300/1000000</f>
        <v>0</v>
      </c>
      <c r="AB300" s="26">
        <f t="shared" si="19"/>
        <v>0</v>
      </c>
      <c r="AC300" s="26">
        <f t="shared" si="19"/>
        <v>0</v>
      </c>
      <c r="AD300" s="26">
        <f t="shared" si="19"/>
        <v>0</v>
      </c>
      <c r="AE300" s="26">
        <f t="shared" si="19"/>
        <v>0</v>
      </c>
      <c r="AF300" s="26"/>
      <c r="AG300" s="28">
        <f t="shared" si="18"/>
        <v>0</v>
      </c>
    </row>
    <row r="301" spans="1:33" s="20" customFormat="1" ht="16.5" customHeight="1" x14ac:dyDescent="0.25">
      <c r="A301" s="21">
        <f>ROW(B301)-2</f>
        <v>299</v>
      </c>
      <c r="B301" s="22" t="s">
        <v>315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4">
        <f>IF(X301=3,3,IF(X301=4,5,IF(X301=5,7,0)))</f>
        <v>0</v>
      </c>
      <c r="W301" s="25">
        <f>SUM(C301:V301)</f>
        <v>0</v>
      </c>
      <c r="X301" s="26">
        <f>COUNTIF(AB301:AG301,"&gt;0")</f>
        <v>0</v>
      </c>
      <c r="Y301" s="27" t="str">
        <f>IF(Z301&gt;0,"Yes","")</f>
        <v/>
      </c>
      <c r="Z301" s="21">
        <f>COUNTIF(C301:V301,"M")</f>
        <v>0</v>
      </c>
      <c r="AA301" s="26">
        <f>W301+IF(AND(X301&gt;1,Z301&gt;0),1000,0)+IF(X301&gt;1,500,0)+Z301/1000000</f>
        <v>0</v>
      </c>
      <c r="AB301" s="26">
        <f t="shared" si="19"/>
        <v>0</v>
      </c>
      <c r="AC301" s="26">
        <f t="shared" si="19"/>
        <v>0</v>
      </c>
      <c r="AD301" s="26">
        <f t="shared" si="19"/>
        <v>0</v>
      </c>
      <c r="AE301" s="26">
        <f t="shared" si="19"/>
        <v>0</v>
      </c>
      <c r="AF301" s="26"/>
      <c r="AG301" s="28">
        <f t="shared" si="18"/>
        <v>0</v>
      </c>
    </row>
    <row r="302" spans="1:33" s="20" customFormat="1" ht="16.5" customHeight="1" x14ac:dyDescent="0.25">
      <c r="A302" s="21">
        <f>ROW(B302)-2</f>
        <v>300</v>
      </c>
      <c r="B302" s="22" t="s">
        <v>316</v>
      </c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4">
        <f>IF(X302=3,3,IF(X302=4,5,IF(X302=5,7,0)))</f>
        <v>0</v>
      </c>
      <c r="W302" s="25">
        <f>SUM(C302:V302)</f>
        <v>0</v>
      </c>
      <c r="X302" s="26">
        <f>COUNTIF(AB302:AG302,"&gt;0")</f>
        <v>0</v>
      </c>
      <c r="Y302" s="27" t="str">
        <f>IF(Z302&gt;0,"Yes","")</f>
        <v/>
      </c>
      <c r="Z302" s="21">
        <f>COUNTIF(C302:V302,"M")</f>
        <v>0</v>
      </c>
      <c r="AA302" s="26">
        <f>W302+IF(AND(X302&gt;1,Z302&gt;0),1000,0)+IF(X302&gt;1,500,0)+Z302/1000000</f>
        <v>0</v>
      </c>
      <c r="AB302" s="26">
        <f t="shared" si="19"/>
        <v>0</v>
      </c>
      <c r="AC302" s="26">
        <f t="shared" si="19"/>
        <v>0</v>
      </c>
      <c r="AD302" s="26">
        <f t="shared" si="19"/>
        <v>0</v>
      </c>
      <c r="AE302" s="26">
        <f t="shared" si="19"/>
        <v>0</v>
      </c>
      <c r="AF302" s="26"/>
      <c r="AG302" s="28">
        <f t="shared" si="18"/>
        <v>0</v>
      </c>
    </row>
    <row r="303" spans="1:33" s="20" customFormat="1" ht="16.5" customHeight="1" x14ac:dyDescent="0.25">
      <c r="A303" s="21">
        <f>ROW(B303)-2</f>
        <v>301</v>
      </c>
      <c r="B303" s="22" t="s">
        <v>317</v>
      </c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4">
        <f>IF(X303=3,3,IF(X303=4,5,IF(X303=5,7,0)))</f>
        <v>0</v>
      </c>
      <c r="W303" s="25">
        <f>SUM(C303:V303)</f>
        <v>0</v>
      </c>
      <c r="X303" s="26">
        <f>COUNTIF(AB303:AG303,"&gt;0")</f>
        <v>0</v>
      </c>
      <c r="Y303" s="27" t="str">
        <f>IF(Z303&gt;0,"Yes","")</f>
        <v/>
      </c>
      <c r="Z303" s="21">
        <f>COUNTIF(C303:V303,"M")</f>
        <v>0</v>
      </c>
      <c r="AA303" s="26">
        <f>W303+IF(AND(X303&gt;1,Z303&gt;0),1000,0)+IF(X303&gt;1,500,0)+Z303/1000000</f>
        <v>0</v>
      </c>
      <c r="AB303" s="26">
        <f t="shared" si="19"/>
        <v>0</v>
      </c>
      <c r="AC303" s="26">
        <f t="shared" si="19"/>
        <v>0</v>
      </c>
      <c r="AD303" s="26">
        <f t="shared" si="19"/>
        <v>0</v>
      </c>
      <c r="AE303" s="26">
        <f t="shared" si="19"/>
        <v>0</v>
      </c>
      <c r="AF303" s="26"/>
      <c r="AG303" s="28">
        <f t="shared" si="18"/>
        <v>0</v>
      </c>
    </row>
    <row r="304" spans="1:33" s="20" customFormat="1" ht="16.5" customHeight="1" x14ac:dyDescent="0.25">
      <c r="A304" s="21">
        <f>ROW(B304)-2</f>
        <v>302</v>
      </c>
      <c r="B304" s="22" t="s">
        <v>318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4">
        <f>IF(X304=3,3,IF(X304=4,5,IF(X304=5,7,0)))</f>
        <v>0</v>
      </c>
      <c r="W304" s="25">
        <f>SUM(C304:V304)</f>
        <v>0</v>
      </c>
      <c r="X304" s="26">
        <f>COUNTIF(AB304:AG304,"&gt;0")</f>
        <v>0</v>
      </c>
      <c r="Y304" s="27" t="str">
        <f>IF(Z304&gt;0,"Yes","")</f>
        <v/>
      </c>
      <c r="Z304" s="21">
        <f>COUNTIF(C304:V304,"M")</f>
        <v>0</v>
      </c>
      <c r="AA304" s="26">
        <f>W304+IF(AND(X304&gt;1,Z304&gt;0),1000,0)+IF(X304&gt;1,500,0)+Z304/1000000</f>
        <v>0</v>
      </c>
      <c r="AB304" s="26">
        <f t="shared" si="19"/>
        <v>0</v>
      </c>
      <c r="AC304" s="26">
        <f t="shared" si="19"/>
        <v>0</v>
      </c>
      <c r="AD304" s="26">
        <f t="shared" si="19"/>
        <v>0</v>
      </c>
      <c r="AE304" s="26">
        <f t="shared" si="19"/>
        <v>0</v>
      </c>
      <c r="AF304" s="26"/>
      <c r="AG304" s="28">
        <f t="shared" si="18"/>
        <v>0</v>
      </c>
    </row>
    <row r="305" spans="1:33" s="20" customFormat="1" ht="16.5" customHeight="1" x14ac:dyDescent="0.25">
      <c r="A305" s="21">
        <f>ROW(B305)-2</f>
        <v>303</v>
      </c>
      <c r="B305" s="22" t="s">
        <v>319</v>
      </c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4">
        <f>IF(X305=3,3,IF(X305=4,5,IF(X305=5,7,0)))</f>
        <v>0</v>
      </c>
      <c r="W305" s="25">
        <f>SUM(C305:V305)</f>
        <v>0</v>
      </c>
      <c r="X305" s="26">
        <f>COUNTIF(AB305:AG305,"&gt;0")</f>
        <v>0</v>
      </c>
      <c r="Y305" s="27" t="str">
        <f>IF(Z305&gt;0,"Yes","")</f>
        <v/>
      </c>
      <c r="Z305" s="21">
        <f>COUNTIF(C305:V305,"M")</f>
        <v>0</v>
      </c>
      <c r="AA305" s="26">
        <f>W305+IF(AND(X305&gt;1,Z305&gt;0),1000,0)+IF(X305&gt;1,500,0)+Z305/1000000</f>
        <v>0</v>
      </c>
      <c r="AB305" s="26">
        <f t="shared" si="19"/>
        <v>0</v>
      </c>
      <c r="AC305" s="26">
        <f t="shared" si="19"/>
        <v>0</v>
      </c>
      <c r="AD305" s="26">
        <f t="shared" si="19"/>
        <v>0</v>
      </c>
      <c r="AE305" s="26">
        <f t="shared" si="19"/>
        <v>0</v>
      </c>
      <c r="AF305" s="26"/>
      <c r="AG305" s="28">
        <f t="shared" si="18"/>
        <v>0</v>
      </c>
    </row>
    <row r="306" spans="1:33" s="20" customFormat="1" ht="16.5" customHeight="1" x14ac:dyDescent="0.25">
      <c r="A306" s="21">
        <f>ROW(B306)-2</f>
        <v>304</v>
      </c>
      <c r="B306" s="22" t="s">
        <v>320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4">
        <f>IF(X306=3,3,IF(X306=4,5,IF(X306=5,7,0)))</f>
        <v>0</v>
      </c>
      <c r="W306" s="25">
        <f>SUM(C306:V306)</f>
        <v>0</v>
      </c>
      <c r="X306" s="26">
        <f>COUNTIF(AB306:AG306,"&gt;0")</f>
        <v>0</v>
      </c>
      <c r="Y306" s="27" t="str">
        <f>IF(Z306&gt;0,"Yes","")</f>
        <v/>
      </c>
      <c r="Z306" s="21">
        <f>COUNTIF(C306:V306,"M")</f>
        <v>0</v>
      </c>
      <c r="AA306" s="26">
        <f>W306+IF(AND(X306&gt;1,Z306&gt;0),1000,0)+IF(X306&gt;1,500,0)+Z306/1000000</f>
        <v>0</v>
      </c>
      <c r="AB306" s="26">
        <f t="shared" si="19"/>
        <v>0</v>
      </c>
      <c r="AC306" s="26">
        <f t="shared" si="19"/>
        <v>0</v>
      </c>
      <c r="AD306" s="26">
        <f t="shared" si="19"/>
        <v>0</v>
      </c>
      <c r="AE306" s="26">
        <f t="shared" si="19"/>
        <v>0</v>
      </c>
      <c r="AF306" s="26"/>
      <c r="AG306" s="28">
        <f t="shared" si="18"/>
        <v>0</v>
      </c>
    </row>
    <row r="307" spans="1:33" s="20" customFormat="1" ht="16.5" customHeight="1" x14ac:dyDescent="0.25">
      <c r="A307" s="21">
        <f>ROW(B307)-2</f>
        <v>305</v>
      </c>
      <c r="B307" s="22" t="s">
        <v>321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4">
        <f>IF(X307=3,3,IF(X307=4,5,IF(X307=5,7,0)))</f>
        <v>0</v>
      </c>
      <c r="W307" s="25">
        <f>SUM(C307:V307)</f>
        <v>0</v>
      </c>
      <c r="X307" s="26">
        <f>COUNTIF(AB307:AG307,"&gt;0")</f>
        <v>0</v>
      </c>
      <c r="Y307" s="27" t="str">
        <f>IF(Z307&gt;0,"Yes","")</f>
        <v/>
      </c>
      <c r="Z307" s="21">
        <f>COUNTIF(C307:V307,"M")</f>
        <v>0</v>
      </c>
      <c r="AA307" s="26">
        <f>W307+IF(AND(X307&gt;1,Z307&gt;0),1000,0)+IF(X307&gt;1,500,0)+Z307/1000000</f>
        <v>0</v>
      </c>
      <c r="AB307" s="26">
        <f t="shared" si="19"/>
        <v>0</v>
      </c>
      <c r="AC307" s="26">
        <f t="shared" si="19"/>
        <v>0</v>
      </c>
      <c r="AD307" s="26">
        <f t="shared" si="19"/>
        <v>0</v>
      </c>
      <c r="AE307" s="26">
        <f t="shared" si="19"/>
        <v>0</v>
      </c>
      <c r="AF307" s="26"/>
      <c r="AG307" s="28">
        <f t="shared" si="18"/>
        <v>0</v>
      </c>
    </row>
    <row r="308" spans="1:33" s="20" customFormat="1" ht="16.5" customHeight="1" x14ac:dyDescent="0.25">
      <c r="A308" s="21">
        <f>ROW(B308)-2</f>
        <v>306</v>
      </c>
      <c r="B308" s="22" t="s">
        <v>322</v>
      </c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4">
        <f>IF(X308=3,3,IF(X308=4,5,IF(X308=5,7,0)))</f>
        <v>0</v>
      </c>
      <c r="W308" s="25">
        <f>SUM(C308:V308)</f>
        <v>0</v>
      </c>
      <c r="X308" s="26">
        <f>COUNTIF(AB308:AG308,"&gt;0")</f>
        <v>0</v>
      </c>
      <c r="Y308" s="27" t="str">
        <f>IF(Z308&gt;0,"Yes","")</f>
        <v/>
      </c>
      <c r="Z308" s="21">
        <f>COUNTIF(C308:V308,"M")</f>
        <v>0</v>
      </c>
      <c r="AA308" s="26">
        <f>W308+IF(AND(X308&gt;1,Z308&gt;0),1000,0)+IF(X308&gt;1,500,0)+Z308/1000000</f>
        <v>0</v>
      </c>
      <c r="AB308" s="26">
        <f t="shared" si="19"/>
        <v>0</v>
      </c>
      <c r="AC308" s="26">
        <f t="shared" si="19"/>
        <v>0</v>
      </c>
      <c r="AD308" s="26">
        <f t="shared" si="19"/>
        <v>0</v>
      </c>
      <c r="AE308" s="26">
        <f t="shared" si="19"/>
        <v>0</v>
      </c>
      <c r="AF308" s="26"/>
      <c r="AG308" s="28">
        <f t="shared" si="18"/>
        <v>0</v>
      </c>
    </row>
    <row r="309" spans="1:33" s="20" customFormat="1" ht="16.5" customHeight="1" x14ac:dyDescent="0.25">
      <c r="A309" s="21">
        <f>ROW(B309)-2</f>
        <v>307</v>
      </c>
      <c r="B309" s="22" t="s">
        <v>323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4">
        <f>IF(X309=3,3,IF(X309=4,5,IF(X309=5,7,0)))</f>
        <v>0</v>
      </c>
      <c r="W309" s="25">
        <f>SUM(C309:V309)</f>
        <v>0</v>
      </c>
      <c r="X309" s="26">
        <f>COUNTIF(AB309:AG309,"&gt;0")</f>
        <v>0</v>
      </c>
      <c r="Y309" s="27" t="str">
        <f>IF(Z309&gt;0,"Yes","")</f>
        <v/>
      </c>
      <c r="Z309" s="21">
        <f>COUNTIF(C309:V309,"M")</f>
        <v>0</v>
      </c>
      <c r="AA309" s="26">
        <f>W309+IF(AND(X309&gt;1,Z309&gt;0),1000,0)+IF(X309&gt;1,500,0)+Z309/1000000</f>
        <v>0</v>
      </c>
      <c r="AB309" s="26">
        <f t="shared" si="19"/>
        <v>0</v>
      </c>
      <c r="AC309" s="26">
        <f t="shared" si="19"/>
        <v>0</v>
      </c>
      <c r="AD309" s="26">
        <f t="shared" si="19"/>
        <v>0</v>
      </c>
      <c r="AE309" s="26">
        <f t="shared" si="19"/>
        <v>0</v>
      </c>
      <c r="AF309" s="26"/>
      <c r="AG309" s="28">
        <f t="shared" si="18"/>
        <v>0</v>
      </c>
    </row>
    <row r="310" spans="1:33" s="20" customFormat="1" ht="16.5" customHeight="1" x14ac:dyDescent="0.25">
      <c r="A310" s="21">
        <f>ROW(B310)-2</f>
        <v>308</v>
      </c>
      <c r="B310" s="22" t="s">
        <v>324</v>
      </c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4">
        <f>IF(X310=3,3,IF(X310=4,5,IF(X310=5,7,0)))</f>
        <v>0</v>
      </c>
      <c r="W310" s="25">
        <f>SUM(C310:V310)</f>
        <v>0</v>
      </c>
      <c r="X310" s="26">
        <f>COUNTIF(AB310:AG310,"&gt;0")</f>
        <v>0</v>
      </c>
      <c r="Y310" s="27" t="str">
        <f>IF(Z310&gt;0,"Yes","")</f>
        <v/>
      </c>
      <c r="Z310" s="21">
        <f>COUNTIF(C310:V310,"M")</f>
        <v>0</v>
      </c>
      <c r="AA310" s="26">
        <f>W310+IF(AND(X310&gt;1,Z310&gt;0),1000,0)+IF(X310&gt;1,500,0)+Z310/1000000</f>
        <v>0</v>
      </c>
      <c r="AB310" s="26">
        <f t="shared" si="19"/>
        <v>0</v>
      </c>
      <c r="AC310" s="26">
        <f t="shared" si="19"/>
        <v>0</v>
      </c>
      <c r="AD310" s="26">
        <f t="shared" si="19"/>
        <v>0</v>
      </c>
      <c r="AE310" s="26">
        <f t="shared" si="19"/>
        <v>0</v>
      </c>
      <c r="AF310" s="26"/>
      <c r="AG310" s="28">
        <f t="shared" si="18"/>
        <v>0</v>
      </c>
    </row>
    <row r="311" spans="1:33" s="20" customFormat="1" ht="16.5" customHeight="1" x14ac:dyDescent="0.25">
      <c r="A311" s="21">
        <f>ROW(B311)-2</f>
        <v>309</v>
      </c>
      <c r="B311" s="22" t="s">
        <v>325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4">
        <f>IF(X311=3,3,IF(X311=4,5,IF(X311=5,7,0)))</f>
        <v>0</v>
      </c>
      <c r="W311" s="25">
        <f>SUM(C311:V311)</f>
        <v>0</v>
      </c>
      <c r="X311" s="26">
        <f>COUNTIF(AB311:AG311,"&gt;0")</f>
        <v>0</v>
      </c>
      <c r="Y311" s="27" t="str">
        <f>IF(Z311&gt;0,"Yes","")</f>
        <v/>
      </c>
      <c r="Z311" s="21">
        <f>COUNTIF(C311:V311,"M")</f>
        <v>0</v>
      </c>
      <c r="AA311" s="26">
        <f>W311+IF(AND(X311&gt;1,Z311&gt;0),1000,0)+IF(X311&gt;1,500,0)+Z311/1000000</f>
        <v>0</v>
      </c>
      <c r="AB311" s="26">
        <f t="shared" si="19"/>
        <v>0</v>
      </c>
      <c r="AC311" s="26">
        <f t="shared" si="19"/>
        <v>0</v>
      </c>
      <c r="AD311" s="26">
        <f t="shared" si="19"/>
        <v>0</v>
      </c>
      <c r="AE311" s="26">
        <f t="shared" si="19"/>
        <v>0</v>
      </c>
      <c r="AF311" s="26"/>
      <c r="AG311" s="28">
        <f t="shared" si="18"/>
        <v>0</v>
      </c>
    </row>
    <row r="312" spans="1:33" s="20" customFormat="1" ht="16.5" customHeight="1" x14ac:dyDescent="0.25">
      <c r="A312" s="21">
        <f>ROW(B312)-2</f>
        <v>310</v>
      </c>
      <c r="B312" s="22" t="s">
        <v>326</v>
      </c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4">
        <f>IF(X312=3,3,IF(X312=4,5,IF(X312=5,7,0)))</f>
        <v>0</v>
      </c>
      <c r="W312" s="25">
        <f>SUM(C312:V312)</f>
        <v>0</v>
      </c>
      <c r="X312" s="26">
        <f>COUNTIF(AB312:AG312,"&gt;0")</f>
        <v>0</v>
      </c>
      <c r="Y312" s="27" t="str">
        <f>IF(Z312&gt;0,"Yes","")</f>
        <v/>
      </c>
      <c r="Z312" s="21">
        <f>COUNTIF(C312:V312,"M")</f>
        <v>0</v>
      </c>
      <c r="AA312" s="26">
        <f>W312+IF(AND(X312&gt;1,Z312&gt;0),1000,0)+IF(X312&gt;1,500,0)+Z312/1000000</f>
        <v>0</v>
      </c>
      <c r="AB312" s="26"/>
      <c r="AC312" s="26"/>
      <c r="AD312" s="26"/>
      <c r="AE312" s="26"/>
      <c r="AF312" s="26"/>
      <c r="AG312" s="28"/>
    </row>
    <row r="313" spans="1:33" s="20" customFormat="1" ht="16.5" customHeight="1" x14ac:dyDescent="0.25">
      <c r="A313" s="21">
        <f>ROW(B313)-2</f>
        <v>311</v>
      </c>
      <c r="B313" s="22" t="s">
        <v>327</v>
      </c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4">
        <f>IF(X313=3,3,IF(X313=4,5,IF(X313=5,7,0)))</f>
        <v>0</v>
      </c>
      <c r="W313" s="25">
        <f>SUM(C313:V313)</f>
        <v>0</v>
      </c>
      <c r="X313" s="26">
        <f>COUNTIF(AB313:AG313,"&gt;0")</f>
        <v>0</v>
      </c>
      <c r="Y313" s="27" t="str">
        <f>IF(Z313&gt;0,"Yes","")</f>
        <v/>
      </c>
      <c r="Z313" s="21">
        <f>COUNTIF(C313:V313,"M")</f>
        <v>0</v>
      </c>
      <c r="AA313" s="26">
        <f>W313+IF(AND(X313&gt;1,Z313&gt;0),1000,0)+IF(X313&gt;1,500,0)+Z313/1000000</f>
        <v>0</v>
      </c>
      <c r="AB313" s="26">
        <f t="shared" ref="AB313:AE332" si="20">SUMIF(Events,AB$2,$C313:$Q313)</f>
        <v>0</v>
      </c>
      <c r="AC313" s="26">
        <f t="shared" si="20"/>
        <v>0</v>
      </c>
      <c r="AD313" s="26">
        <f t="shared" si="20"/>
        <v>0</v>
      </c>
      <c r="AE313" s="26">
        <f t="shared" si="20"/>
        <v>0</v>
      </c>
      <c r="AF313" s="26"/>
      <c r="AG313" s="28">
        <f t="shared" ref="AG313:AG344" si="21">SUMIF(Events,AG$2,$C313:$Q313)</f>
        <v>0</v>
      </c>
    </row>
    <row r="314" spans="1:33" s="20" customFormat="1" ht="16.5" customHeight="1" x14ac:dyDescent="0.25">
      <c r="A314" s="21">
        <f>ROW(B314)-2</f>
        <v>312</v>
      </c>
      <c r="B314" s="22" t="s">
        <v>328</v>
      </c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4">
        <f>IF(X314=3,3,IF(X314=4,5,IF(X314=5,7,0)))</f>
        <v>0</v>
      </c>
      <c r="W314" s="25">
        <f>SUM(C314:V314)</f>
        <v>0</v>
      </c>
      <c r="X314" s="26">
        <f>COUNTIF(AB314:AG314,"&gt;0")</f>
        <v>0</v>
      </c>
      <c r="Y314" s="27" t="str">
        <f>IF(Z314&gt;0,"Yes","")</f>
        <v/>
      </c>
      <c r="Z314" s="21">
        <f>COUNTIF(C314:V314,"M")</f>
        <v>0</v>
      </c>
      <c r="AA314" s="26">
        <f>W314+IF(AND(X314&gt;1,Z314&gt;0),1000,0)+IF(X314&gt;1,500,0)+Z314/1000000</f>
        <v>0</v>
      </c>
      <c r="AB314" s="26">
        <f t="shared" si="20"/>
        <v>0</v>
      </c>
      <c r="AC314" s="26">
        <f t="shared" si="20"/>
        <v>0</v>
      </c>
      <c r="AD314" s="26">
        <f t="shared" si="20"/>
        <v>0</v>
      </c>
      <c r="AE314" s="26">
        <f t="shared" si="20"/>
        <v>0</v>
      </c>
      <c r="AF314" s="26"/>
      <c r="AG314" s="28">
        <f t="shared" si="21"/>
        <v>0</v>
      </c>
    </row>
    <row r="315" spans="1:33" s="20" customFormat="1" ht="16.5" customHeight="1" x14ac:dyDescent="0.25">
      <c r="A315" s="21">
        <f>ROW(B315)-2</f>
        <v>313</v>
      </c>
      <c r="B315" s="22" t="s">
        <v>329</v>
      </c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4">
        <f>IF(X315=3,3,IF(X315=4,5,IF(X315=5,7,0)))</f>
        <v>0</v>
      </c>
      <c r="W315" s="25">
        <f>SUM(C315:V315)</f>
        <v>0</v>
      </c>
      <c r="X315" s="26">
        <f>COUNTIF(AB315:AG315,"&gt;0")</f>
        <v>0</v>
      </c>
      <c r="Y315" s="27" t="str">
        <f>IF(Z315&gt;0,"Yes","")</f>
        <v/>
      </c>
      <c r="Z315" s="21">
        <f>COUNTIF(C315:V315,"M")</f>
        <v>0</v>
      </c>
      <c r="AA315" s="26">
        <f>W315+IF(AND(X315&gt;1,Z315&gt;0),1000,0)+IF(X315&gt;1,500,0)+Z315/1000000</f>
        <v>0</v>
      </c>
      <c r="AB315" s="26">
        <f t="shared" si="20"/>
        <v>0</v>
      </c>
      <c r="AC315" s="26">
        <f t="shared" si="20"/>
        <v>0</v>
      </c>
      <c r="AD315" s="26">
        <f t="shared" si="20"/>
        <v>0</v>
      </c>
      <c r="AE315" s="26">
        <f t="shared" si="20"/>
        <v>0</v>
      </c>
      <c r="AF315" s="26"/>
      <c r="AG315" s="28">
        <f t="shared" si="21"/>
        <v>0</v>
      </c>
    </row>
    <row r="316" spans="1:33" s="20" customFormat="1" ht="16.5" customHeight="1" x14ac:dyDescent="0.25">
      <c r="A316" s="21">
        <f>ROW(B316)-2</f>
        <v>314</v>
      </c>
      <c r="B316" s="22" t="s">
        <v>330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4">
        <f>IF(X316=3,3,IF(X316=4,5,IF(X316=5,7,0)))</f>
        <v>0</v>
      </c>
      <c r="W316" s="25">
        <f>SUM(C316:V316)</f>
        <v>0</v>
      </c>
      <c r="X316" s="26">
        <f>COUNTIF(AB316:AG316,"&gt;0")</f>
        <v>0</v>
      </c>
      <c r="Y316" s="27" t="str">
        <f>IF(Z316&gt;0,"Yes","")</f>
        <v/>
      </c>
      <c r="Z316" s="21">
        <f>COUNTIF(C316:V316,"M")</f>
        <v>0</v>
      </c>
      <c r="AA316" s="26">
        <f>W316+IF(AND(X316&gt;1,Z316&gt;0),1000,0)+IF(X316&gt;1,500,0)+Z316/1000000</f>
        <v>0</v>
      </c>
      <c r="AB316" s="26">
        <f t="shared" si="20"/>
        <v>0</v>
      </c>
      <c r="AC316" s="26">
        <f t="shared" si="20"/>
        <v>0</v>
      </c>
      <c r="AD316" s="26">
        <f t="shared" si="20"/>
        <v>0</v>
      </c>
      <c r="AE316" s="26">
        <f t="shared" si="20"/>
        <v>0</v>
      </c>
      <c r="AF316" s="26"/>
      <c r="AG316" s="28">
        <f t="shared" si="21"/>
        <v>0</v>
      </c>
    </row>
    <row r="317" spans="1:33" s="20" customFormat="1" ht="16.5" customHeight="1" x14ac:dyDescent="0.25">
      <c r="A317" s="21">
        <f>ROW(B317)-2</f>
        <v>315</v>
      </c>
      <c r="B317" s="22" t="s">
        <v>331</v>
      </c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4">
        <f>IF(X317=3,3,IF(X317=4,5,IF(X317=5,7,0)))</f>
        <v>0</v>
      </c>
      <c r="W317" s="25">
        <f>SUM(C317:V317)</f>
        <v>0</v>
      </c>
      <c r="X317" s="26">
        <f>COUNTIF(AB317:AG317,"&gt;0")</f>
        <v>0</v>
      </c>
      <c r="Y317" s="27" t="str">
        <f>IF(Z317&gt;0,"Yes","")</f>
        <v/>
      </c>
      <c r="Z317" s="21">
        <f>COUNTIF(C317:V317,"M")</f>
        <v>0</v>
      </c>
      <c r="AA317" s="26">
        <f>W317+IF(AND(X317&gt;1,Z317&gt;0),1000,0)+IF(X317&gt;1,500,0)+Z317/1000000</f>
        <v>0</v>
      </c>
      <c r="AB317" s="26">
        <f t="shared" si="20"/>
        <v>0</v>
      </c>
      <c r="AC317" s="26">
        <f t="shared" si="20"/>
        <v>0</v>
      </c>
      <c r="AD317" s="26">
        <f t="shared" si="20"/>
        <v>0</v>
      </c>
      <c r="AE317" s="26">
        <f t="shared" si="20"/>
        <v>0</v>
      </c>
      <c r="AF317" s="26"/>
      <c r="AG317" s="28">
        <f t="shared" si="21"/>
        <v>0</v>
      </c>
    </row>
    <row r="318" spans="1:33" s="20" customFormat="1" ht="16.5" customHeight="1" x14ac:dyDescent="0.25">
      <c r="A318" s="21">
        <f>ROW(B318)-2</f>
        <v>316</v>
      </c>
      <c r="B318" s="22" t="s">
        <v>332</v>
      </c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4">
        <f>IF(X318=3,3,IF(X318=4,5,IF(X318=5,7,0)))</f>
        <v>0</v>
      </c>
      <c r="W318" s="25">
        <f>SUM(C318:V318)</f>
        <v>0</v>
      </c>
      <c r="X318" s="26">
        <f>COUNTIF(AB318:AG318,"&gt;0")</f>
        <v>0</v>
      </c>
      <c r="Y318" s="27" t="str">
        <f>IF(Z318&gt;0,"Yes","")</f>
        <v/>
      </c>
      <c r="Z318" s="21">
        <f>COUNTIF(C318:V318,"M")</f>
        <v>0</v>
      </c>
      <c r="AA318" s="26">
        <f>W318+IF(AND(X318&gt;1,Z318&gt;0),1000,0)+IF(X318&gt;1,500,0)+Z318/1000000</f>
        <v>0</v>
      </c>
      <c r="AB318" s="26">
        <f t="shared" si="20"/>
        <v>0</v>
      </c>
      <c r="AC318" s="26">
        <f t="shared" si="20"/>
        <v>0</v>
      </c>
      <c r="AD318" s="26">
        <f t="shared" si="20"/>
        <v>0</v>
      </c>
      <c r="AE318" s="26">
        <f t="shared" si="20"/>
        <v>0</v>
      </c>
      <c r="AF318" s="26"/>
      <c r="AG318" s="28">
        <f t="shared" si="21"/>
        <v>0</v>
      </c>
    </row>
    <row r="319" spans="1:33" s="20" customFormat="1" ht="16.5" customHeight="1" x14ac:dyDescent="0.25">
      <c r="A319" s="21">
        <f>ROW(B319)-2</f>
        <v>317</v>
      </c>
      <c r="B319" s="22" t="s">
        <v>333</v>
      </c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4">
        <f>IF(X319=3,3,IF(X319=4,5,IF(X319=5,7,0)))</f>
        <v>0</v>
      </c>
      <c r="W319" s="25">
        <f>SUM(C319:V319)</f>
        <v>0</v>
      </c>
      <c r="X319" s="26">
        <f>COUNTIF(AB319:AG319,"&gt;0")</f>
        <v>0</v>
      </c>
      <c r="Y319" s="27" t="str">
        <f>IF(Z319&gt;0,"Yes","")</f>
        <v/>
      </c>
      <c r="Z319" s="21">
        <f>COUNTIF(C319:V319,"M")</f>
        <v>0</v>
      </c>
      <c r="AA319" s="26">
        <f>W319+IF(AND(X319&gt;1,Z319&gt;0),1000,0)+IF(X319&gt;1,500,0)+Z319/1000000</f>
        <v>0</v>
      </c>
      <c r="AB319" s="26">
        <f t="shared" si="20"/>
        <v>0</v>
      </c>
      <c r="AC319" s="26">
        <f t="shared" si="20"/>
        <v>0</v>
      </c>
      <c r="AD319" s="26">
        <f t="shared" si="20"/>
        <v>0</v>
      </c>
      <c r="AE319" s="26">
        <f t="shared" si="20"/>
        <v>0</v>
      </c>
      <c r="AF319" s="26"/>
      <c r="AG319" s="28">
        <f t="shared" si="21"/>
        <v>0</v>
      </c>
    </row>
    <row r="320" spans="1:33" s="20" customFormat="1" ht="16.5" customHeight="1" x14ac:dyDescent="0.25">
      <c r="A320" s="21">
        <f>ROW(B320)-2</f>
        <v>318</v>
      </c>
      <c r="B320" s="22" t="s">
        <v>334</v>
      </c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4">
        <f>IF(X320=3,3,IF(X320=4,5,IF(X320=5,7,0)))</f>
        <v>0</v>
      </c>
      <c r="W320" s="25">
        <f>SUM(C320:V320)</f>
        <v>0</v>
      </c>
      <c r="X320" s="26">
        <f>COUNTIF(AB320:AG320,"&gt;0")</f>
        <v>0</v>
      </c>
      <c r="Y320" s="27" t="str">
        <f>IF(Z320&gt;0,"Yes","")</f>
        <v/>
      </c>
      <c r="Z320" s="21">
        <f>COUNTIF(C320:V320,"M")</f>
        <v>0</v>
      </c>
      <c r="AA320" s="26">
        <f>W320+IF(AND(X320&gt;1,Z320&gt;0),1000,0)+IF(X320&gt;1,500,0)+Z320/1000000</f>
        <v>0</v>
      </c>
      <c r="AB320" s="26">
        <f t="shared" si="20"/>
        <v>0</v>
      </c>
      <c r="AC320" s="26">
        <f t="shared" si="20"/>
        <v>0</v>
      </c>
      <c r="AD320" s="26">
        <f t="shared" si="20"/>
        <v>0</v>
      </c>
      <c r="AE320" s="26">
        <f t="shared" si="20"/>
        <v>0</v>
      </c>
      <c r="AF320" s="26"/>
      <c r="AG320" s="28">
        <f t="shared" si="21"/>
        <v>0</v>
      </c>
    </row>
    <row r="321" spans="1:33" s="20" customFormat="1" ht="16.5" customHeight="1" x14ac:dyDescent="0.25">
      <c r="A321" s="21">
        <f>ROW(B321)-2</f>
        <v>319</v>
      </c>
      <c r="B321" s="22" t="s">
        <v>335</v>
      </c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4">
        <f>IF(X321=3,3,IF(X321=4,5,IF(X321=5,7,0)))</f>
        <v>0</v>
      </c>
      <c r="W321" s="25">
        <f>SUM(C321:V321)</f>
        <v>0</v>
      </c>
      <c r="X321" s="26">
        <f>COUNTIF(AB321:AG321,"&gt;0")</f>
        <v>0</v>
      </c>
      <c r="Y321" s="27" t="str">
        <f>IF(Z321&gt;0,"Yes","")</f>
        <v/>
      </c>
      <c r="Z321" s="21">
        <f>COUNTIF(C321:V321,"M")</f>
        <v>0</v>
      </c>
      <c r="AA321" s="26">
        <f>W321+IF(AND(X321&gt;1,Z321&gt;0),1000,0)+IF(X321&gt;1,500,0)+Z321/1000000</f>
        <v>0</v>
      </c>
      <c r="AB321" s="26">
        <f t="shared" si="20"/>
        <v>0</v>
      </c>
      <c r="AC321" s="26">
        <f t="shared" si="20"/>
        <v>0</v>
      </c>
      <c r="AD321" s="26">
        <f t="shared" si="20"/>
        <v>0</v>
      </c>
      <c r="AE321" s="26">
        <f t="shared" si="20"/>
        <v>0</v>
      </c>
      <c r="AF321" s="26"/>
      <c r="AG321" s="28">
        <f t="shared" si="21"/>
        <v>0</v>
      </c>
    </row>
    <row r="322" spans="1:33" s="20" customFormat="1" ht="16.5" customHeight="1" x14ac:dyDescent="0.25">
      <c r="A322" s="21">
        <f>ROW(B322)-2</f>
        <v>320</v>
      </c>
      <c r="B322" s="22" t="s">
        <v>336</v>
      </c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4">
        <f>IF(X322=3,3,IF(X322=4,5,IF(X322=5,7,0)))</f>
        <v>0</v>
      </c>
      <c r="W322" s="25">
        <f>SUM(C322:V322)</f>
        <v>0</v>
      </c>
      <c r="X322" s="26">
        <f>COUNTIF(AB322:AG322,"&gt;0")</f>
        <v>0</v>
      </c>
      <c r="Y322" s="27" t="str">
        <f>IF(Z322&gt;0,"Yes","")</f>
        <v/>
      </c>
      <c r="Z322" s="21">
        <f>COUNTIF(C322:V322,"M")</f>
        <v>0</v>
      </c>
      <c r="AA322" s="26">
        <f>W322+IF(AND(X322&gt;1,Z322&gt;0),1000,0)+IF(X322&gt;1,500,0)+Z322/1000000</f>
        <v>0</v>
      </c>
      <c r="AB322" s="26">
        <f t="shared" si="20"/>
        <v>0</v>
      </c>
      <c r="AC322" s="26">
        <f t="shared" si="20"/>
        <v>0</v>
      </c>
      <c r="AD322" s="26">
        <f t="shared" si="20"/>
        <v>0</v>
      </c>
      <c r="AE322" s="26">
        <f t="shared" si="20"/>
        <v>0</v>
      </c>
      <c r="AF322" s="26"/>
      <c r="AG322" s="28">
        <f t="shared" si="21"/>
        <v>0</v>
      </c>
    </row>
    <row r="323" spans="1:33" s="20" customFormat="1" ht="16.5" customHeight="1" x14ac:dyDescent="0.25">
      <c r="A323" s="21">
        <f>ROW(B323)-2</f>
        <v>321</v>
      </c>
      <c r="B323" s="22" t="s">
        <v>337</v>
      </c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4">
        <f>IF(X323=3,3,IF(X323=4,5,IF(X323=5,7,0)))</f>
        <v>0</v>
      </c>
      <c r="W323" s="25">
        <f>SUM(C323:V323)</f>
        <v>0</v>
      </c>
      <c r="X323" s="26">
        <f>COUNTIF(AB323:AG323,"&gt;0")</f>
        <v>0</v>
      </c>
      <c r="Y323" s="27" t="str">
        <f>IF(Z323&gt;0,"Yes","")</f>
        <v/>
      </c>
      <c r="Z323" s="21">
        <f>COUNTIF(C323:V323,"M")</f>
        <v>0</v>
      </c>
      <c r="AA323" s="26">
        <f>W323+IF(AND(X323&gt;1,Z323&gt;0),1000,0)+IF(X323&gt;1,500,0)+Z323/1000000</f>
        <v>0</v>
      </c>
      <c r="AB323" s="26">
        <f t="shared" si="20"/>
        <v>0</v>
      </c>
      <c r="AC323" s="26">
        <f t="shared" si="20"/>
        <v>0</v>
      </c>
      <c r="AD323" s="26">
        <f t="shared" si="20"/>
        <v>0</v>
      </c>
      <c r="AE323" s="26">
        <f t="shared" si="20"/>
        <v>0</v>
      </c>
      <c r="AF323" s="26"/>
      <c r="AG323" s="28">
        <f t="shared" si="21"/>
        <v>0</v>
      </c>
    </row>
    <row r="324" spans="1:33" s="20" customFormat="1" ht="16.5" customHeight="1" x14ac:dyDescent="0.25">
      <c r="A324" s="21">
        <f>ROW(B324)-2</f>
        <v>322</v>
      </c>
      <c r="B324" s="22" t="s">
        <v>338</v>
      </c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4">
        <f>IF(X324=3,3,IF(X324=4,5,IF(X324=5,7,0)))</f>
        <v>0</v>
      </c>
      <c r="W324" s="25">
        <f>SUM(C324:V324)</f>
        <v>0</v>
      </c>
      <c r="X324" s="26">
        <f>COUNTIF(AB324:AG324,"&gt;0")</f>
        <v>0</v>
      </c>
      <c r="Y324" s="27" t="str">
        <f>IF(Z324&gt;0,"Yes","")</f>
        <v/>
      </c>
      <c r="Z324" s="21">
        <f>COUNTIF(C324:V324,"M")</f>
        <v>0</v>
      </c>
      <c r="AA324" s="26">
        <f>W324+IF(AND(X324&gt;1,Z324&gt;0),1000,0)+IF(X324&gt;1,500,0)+Z324/1000000</f>
        <v>0</v>
      </c>
      <c r="AB324" s="26">
        <f t="shared" si="20"/>
        <v>0</v>
      </c>
      <c r="AC324" s="26">
        <f t="shared" si="20"/>
        <v>0</v>
      </c>
      <c r="AD324" s="26">
        <f t="shared" si="20"/>
        <v>0</v>
      </c>
      <c r="AE324" s="26">
        <f t="shared" si="20"/>
        <v>0</v>
      </c>
      <c r="AF324" s="26"/>
      <c r="AG324" s="28">
        <f t="shared" si="21"/>
        <v>0</v>
      </c>
    </row>
    <row r="325" spans="1:33" s="20" customFormat="1" ht="16.5" customHeight="1" x14ac:dyDescent="0.25">
      <c r="A325" s="21">
        <f>ROW(B325)-2</f>
        <v>323</v>
      </c>
      <c r="B325" s="22" t="s">
        <v>339</v>
      </c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4">
        <f>IF(X325=3,3,IF(X325=4,5,IF(X325=5,7,0)))</f>
        <v>0</v>
      </c>
      <c r="W325" s="25">
        <f>SUM(C325:V325)</f>
        <v>0</v>
      </c>
      <c r="X325" s="26">
        <f>COUNTIF(AB325:AG325,"&gt;0")</f>
        <v>0</v>
      </c>
      <c r="Y325" s="27" t="str">
        <f>IF(Z325&gt;0,"Yes","")</f>
        <v/>
      </c>
      <c r="Z325" s="21">
        <f>COUNTIF(C325:V325,"M")</f>
        <v>0</v>
      </c>
      <c r="AA325" s="26">
        <f>W325+IF(AND(X325&gt;1,Z325&gt;0),1000,0)+IF(X325&gt;1,500,0)+Z325/1000000</f>
        <v>0</v>
      </c>
      <c r="AB325" s="26">
        <f t="shared" si="20"/>
        <v>0</v>
      </c>
      <c r="AC325" s="26">
        <f t="shared" si="20"/>
        <v>0</v>
      </c>
      <c r="AD325" s="26">
        <f t="shared" si="20"/>
        <v>0</v>
      </c>
      <c r="AE325" s="26">
        <f t="shared" si="20"/>
        <v>0</v>
      </c>
      <c r="AF325" s="26"/>
      <c r="AG325" s="28">
        <f t="shared" si="21"/>
        <v>0</v>
      </c>
    </row>
    <row r="326" spans="1:33" s="20" customFormat="1" ht="16.5" customHeight="1" x14ac:dyDescent="0.25">
      <c r="A326" s="21">
        <f>ROW(B326)-2</f>
        <v>324</v>
      </c>
      <c r="B326" s="22" t="s">
        <v>340</v>
      </c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4">
        <f>IF(X326=3,3,IF(X326=4,5,IF(X326=5,7,0)))</f>
        <v>0</v>
      </c>
      <c r="W326" s="25">
        <f>SUM(C326:V326)</f>
        <v>0</v>
      </c>
      <c r="X326" s="26">
        <f>COUNTIF(AB326:AG326,"&gt;0")</f>
        <v>0</v>
      </c>
      <c r="Y326" s="27" t="str">
        <f>IF(Z326&gt;0,"Yes","")</f>
        <v/>
      </c>
      <c r="Z326" s="21">
        <f>COUNTIF(C326:V326,"M")</f>
        <v>0</v>
      </c>
      <c r="AA326" s="26">
        <f>W326+IF(AND(X326&gt;1,Z326&gt;0),1000,0)+IF(X326&gt;1,500,0)+Z326/1000000</f>
        <v>0</v>
      </c>
      <c r="AB326" s="26">
        <f t="shared" si="20"/>
        <v>0</v>
      </c>
      <c r="AC326" s="26">
        <f t="shared" si="20"/>
        <v>0</v>
      </c>
      <c r="AD326" s="26">
        <f t="shared" si="20"/>
        <v>0</v>
      </c>
      <c r="AE326" s="26">
        <f t="shared" si="20"/>
        <v>0</v>
      </c>
      <c r="AF326" s="26"/>
      <c r="AG326" s="28">
        <f t="shared" si="21"/>
        <v>0</v>
      </c>
    </row>
    <row r="327" spans="1:33" s="20" customFormat="1" ht="16.5" customHeight="1" x14ac:dyDescent="0.25">
      <c r="A327" s="21">
        <f>ROW(B327)-2</f>
        <v>325</v>
      </c>
      <c r="B327" s="22" t="s">
        <v>341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4">
        <f>IF(X327=3,3,IF(X327=4,5,IF(X327=5,7,0)))</f>
        <v>0</v>
      </c>
      <c r="W327" s="25">
        <f>SUM(C327:V327)</f>
        <v>0</v>
      </c>
      <c r="X327" s="26">
        <f>COUNTIF(AB327:AG327,"&gt;0")</f>
        <v>0</v>
      </c>
      <c r="Y327" s="27" t="str">
        <f>IF(Z327&gt;0,"Yes","")</f>
        <v/>
      </c>
      <c r="Z327" s="21">
        <f>COUNTIF(C327:V327,"M")</f>
        <v>0</v>
      </c>
      <c r="AA327" s="26">
        <f>W327+IF(AND(X327&gt;1,Z327&gt;0),1000,0)+IF(X327&gt;1,500,0)+Z327/1000000</f>
        <v>0</v>
      </c>
      <c r="AB327" s="26">
        <f t="shared" si="20"/>
        <v>0</v>
      </c>
      <c r="AC327" s="26">
        <f t="shared" si="20"/>
        <v>0</v>
      </c>
      <c r="AD327" s="26">
        <f t="shared" si="20"/>
        <v>0</v>
      </c>
      <c r="AE327" s="26">
        <f t="shared" si="20"/>
        <v>0</v>
      </c>
      <c r="AF327" s="26"/>
      <c r="AG327" s="28">
        <f t="shared" si="21"/>
        <v>0</v>
      </c>
    </row>
    <row r="328" spans="1:33" s="20" customFormat="1" ht="16.5" customHeight="1" x14ac:dyDescent="0.25">
      <c r="A328" s="21">
        <f>ROW(B328)-2</f>
        <v>326</v>
      </c>
      <c r="B328" s="22" t="s">
        <v>342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4">
        <f>IF(X328=3,3,IF(X328=4,5,IF(X328=5,7,0)))</f>
        <v>0</v>
      </c>
      <c r="W328" s="25">
        <f>SUM(C328:V328)</f>
        <v>0</v>
      </c>
      <c r="X328" s="26">
        <f>COUNTIF(AB328:AG328,"&gt;0")</f>
        <v>0</v>
      </c>
      <c r="Y328" s="27" t="str">
        <f>IF(Z328&gt;0,"Yes","")</f>
        <v/>
      </c>
      <c r="Z328" s="21">
        <f>COUNTIF(C328:V328,"M")</f>
        <v>0</v>
      </c>
      <c r="AA328" s="26">
        <f>W328+IF(AND(X328&gt;1,Z328&gt;0),1000,0)+IF(X328&gt;1,500,0)+Z328/1000000</f>
        <v>0</v>
      </c>
      <c r="AB328" s="26">
        <f t="shared" si="20"/>
        <v>0</v>
      </c>
      <c r="AC328" s="26">
        <f t="shared" si="20"/>
        <v>0</v>
      </c>
      <c r="AD328" s="26">
        <f t="shared" si="20"/>
        <v>0</v>
      </c>
      <c r="AE328" s="26">
        <f t="shared" si="20"/>
        <v>0</v>
      </c>
      <c r="AF328" s="26"/>
      <c r="AG328" s="28">
        <f t="shared" si="21"/>
        <v>0</v>
      </c>
    </row>
    <row r="329" spans="1:33" s="20" customFormat="1" ht="16.5" customHeight="1" x14ac:dyDescent="0.25">
      <c r="A329" s="21">
        <f>ROW(B329)-2</f>
        <v>327</v>
      </c>
      <c r="B329" s="22" t="s">
        <v>343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4">
        <f>IF(X329=3,3,IF(X329=4,5,IF(X329=5,7,0)))</f>
        <v>0</v>
      </c>
      <c r="W329" s="25">
        <f>SUM(C329:V329)</f>
        <v>0</v>
      </c>
      <c r="X329" s="26">
        <f>COUNTIF(AB329:AG329,"&gt;0")</f>
        <v>0</v>
      </c>
      <c r="Y329" s="27" t="str">
        <f>IF(Z329&gt;0,"Yes","")</f>
        <v/>
      </c>
      <c r="Z329" s="21">
        <f>COUNTIF(C329:V329,"M")</f>
        <v>0</v>
      </c>
      <c r="AA329" s="26">
        <f>W329+IF(AND(X329&gt;1,Z329&gt;0),1000,0)+IF(X329&gt;1,500,0)+Z329/1000000</f>
        <v>0</v>
      </c>
      <c r="AB329" s="26">
        <f t="shared" si="20"/>
        <v>0</v>
      </c>
      <c r="AC329" s="26">
        <f t="shared" si="20"/>
        <v>0</v>
      </c>
      <c r="AD329" s="26">
        <f t="shared" si="20"/>
        <v>0</v>
      </c>
      <c r="AE329" s="26">
        <f t="shared" si="20"/>
        <v>0</v>
      </c>
      <c r="AF329" s="26"/>
      <c r="AG329" s="28">
        <f t="shared" si="21"/>
        <v>0</v>
      </c>
    </row>
    <row r="330" spans="1:33" s="20" customFormat="1" ht="16.5" customHeight="1" x14ac:dyDescent="0.25">
      <c r="A330" s="21">
        <f>ROW(B330)-2</f>
        <v>328</v>
      </c>
      <c r="B330" s="22" t="s">
        <v>344</v>
      </c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4">
        <f>IF(X330=3,3,IF(X330=4,5,IF(X330=5,7,0)))</f>
        <v>0</v>
      </c>
      <c r="W330" s="25">
        <f>SUM(C330:V330)</f>
        <v>0</v>
      </c>
      <c r="X330" s="26">
        <f>COUNTIF(AB330:AG330,"&gt;0")</f>
        <v>0</v>
      </c>
      <c r="Y330" s="27" t="str">
        <f>IF(Z330&gt;0,"Yes","")</f>
        <v/>
      </c>
      <c r="Z330" s="21">
        <f>COUNTIF(C330:V330,"M")</f>
        <v>0</v>
      </c>
      <c r="AA330" s="26">
        <f>W330+IF(AND(X330&gt;1,Z330&gt;0),1000,0)+IF(X330&gt;1,500,0)+Z330/1000000</f>
        <v>0</v>
      </c>
      <c r="AB330" s="26">
        <f t="shared" si="20"/>
        <v>0</v>
      </c>
      <c r="AC330" s="26">
        <f t="shared" si="20"/>
        <v>0</v>
      </c>
      <c r="AD330" s="26">
        <f t="shared" si="20"/>
        <v>0</v>
      </c>
      <c r="AE330" s="26">
        <f t="shared" si="20"/>
        <v>0</v>
      </c>
      <c r="AF330" s="26"/>
      <c r="AG330" s="28">
        <f t="shared" si="21"/>
        <v>0</v>
      </c>
    </row>
    <row r="331" spans="1:33" s="20" customFormat="1" ht="16.5" customHeight="1" x14ac:dyDescent="0.25">
      <c r="A331" s="21">
        <f>ROW(B331)-2</f>
        <v>329</v>
      </c>
      <c r="B331" s="22" t="s">
        <v>345</v>
      </c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4">
        <f>IF(X331=3,3,IF(X331=4,5,IF(X331=5,7,0)))</f>
        <v>0</v>
      </c>
      <c r="W331" s="25">
        <f>SUM(C331:V331)</f>
        <v>0</v>
      </c>
      <c r="X331" s="26">
        <f>COUNTIF(AB331:AG331,"&gt;0")</f>
        <v>0</v>
      </c>
      <c r="Y331" s="27" t="str">
        <f>IF(Z331&gt;0,"Yes","")</f>
        <v/>
      </c>
      <c r="Z331" s="21">
        <f>COUNTIF(C331:V331,"M")</f>
        <v>0</v>
      </c>
      <c r="AA331" s="26">
        <f>W331+IF(AND(X331&gt;1,Z331&gt;0),1000,0)+IF(X331&gt;1,500,0)+Z331/1000000</f>
        <v>0</v>
      </c>
      <c r="AB331" s="26">
        <f t="shared" si="20"/>
        <v>0</v>
      </c>
      <c r="AC331" s="26">
        <f t="shared" si="20"/>
        <v>0</v>
      </c>
      <c r="AD331" s="26">
        <f t="shared" si="20"/>
        <v>0</v>
      </c>
      <c r="AE331" s="26">
        <f t="shared" si="20"/>
        <v>0</v>
      </c>
      <c r="AF331" s="26"/>
      <c r="AG331" s="28">
        <f t="shared" si="21"/>
        <v>0</v>
      </c>
    </row>
    <row r="332" spans="1:33" s="20" customFormat="1" ht="16.5" customHeight="1" x14ac:dyDescent="0.25">
      <c r="A332" s="21">
        <f>ROW(B332)-2</f>
        <v>330</v>
      </c>
      <c r="B332" s="22" t="s">
        <v>346</v>
      </c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4">
        <f>IF(X332=3,3,IF(X332=4,5,IF(X332=5,7,0)))</f>
        <v>0</v>
      </c>
      <c r="W332" s="25">
        <f>SUM(C332:V332)</f>
        <v>0</v>
      </c>
      <c r="X332" s="26">
        <f>COUNTIF(AB332:AG332,"&gt;0")</f>
        <v>0</v>
      </c>
      <c r="Y332" s="27" t="str">
        <f>IF(Z332&gt;0,"Yes","")</f>
        <v/>
      </c>
      <c r="Z332" s="21">
        <f>COUNTIF(C332:V332,"M")</f>
        <v>0</v>
      </c>
      <c r="AA332" s="26">
        <f>W332+IF(AND(X332&gt;1,Z332&gt;0),1000,0)+IF(X332&gt;1,500,0)+Z332/1000000</f>
        <v>0</v>
      </c>
      <c r="AB332" s="26">
        <f t="shared" si="20"/>
        <v>0</v>
      </c>
      <c r="AC332" s="26">
        <f t="shared" si="20"/>
        <v>0</v>
      </c>
      <c r="AD332" s="26">
        <f t="shared" si="20"/>
        <v>0</v>
      </c>
      <c r="AE332" s="26">
        <f t="shared" si="20"/>
        <v>0</v>
      </c>
      <c r="AF332" s="26"/>
      <c r="AG332" s="28">
        <f t="shared" si="21"/>
        <v>0</v>
      </c>
    </row>
    <row r="333" spans="1:33" s="20" customFormat="1" ht="16.5" customHeight="1" x14ac:dyDescent="0.25">
      <c r="A333" s="21">
        <f>ROW(B333)-2</f>
        <v>331</v>
      </c>
      <c r="B333" s="22" t="s">
        <v>347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4">
        <f>IF(X333=3,3,IF(X333=4,5,IF(X333=5,7,0)))</f>
        <v>0</v>
      </c>
      <c r="W333" s="25">
        <f>SUM(C333:V333)</f>
        <v>0</v>
      </c>
      <c r="X333" s="26">
        <f>COUNTIF(AB333:AG333,"&gt;0")</f>
        <v>0</v>
      </c>
      <c r="Y333" s="27" t="str">
        <f>IF(Z333&gt;0,"Yes","")</f>
        <v/>
      </c>
      <c r="Z333" s="21">
        <f>COUNTIF(C333:V333,"M")</f>
        <v>0</v>
      </c>
      <c r="AA333" s="26">
        <f>W333+IF(AND(X333&gt;1,Z333&gt;0),1000,0)+IF(X333&gt;1,500,0)+Z333/1000000</f>
        <v>0</v>
      </c>
      <c r="AB333" s="26">
        <f t="shared" ref="AB333:AE352" si="22">SUMIF(Events,AB$2,$C333:$Q333)</f>
        <v>0</v>
      </c>
      <c r="AC333" s="26">
        <f t="shared" si="22"/>
        <v>0</v>
      </c>
      <c r="AD333" s="26">
        <f t="shared" si="22"/>
        <v>0</v>
      </c>
      <c r="AE333" s="26">
        <f t="shared" si="22"/>
        <v>0</v>
      </c>
      <c r="AF333" s="26"/>
      <c r="AG333" s="28">
        <f t="shared" si="21"/>
        <v>0</v>
      </c>
    </row>
    <row r="334" spans="1:33" s="20" customFormat="1" ht="16.5" customHeight="1" x14ac:dyDescent="0.25">
      <c r="A334" s="21">
        <f>ROW(B334)-2</f>
        <v>332</v>
      </c>
      <c r="B334" s="22" t="s">
        <v>348</v>
      </c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4">
        <f>IF(X334=3,3,IF(X334=4,5,IF(X334=5,7,0)))</f>
        <v>0</v>
      </c>
      <c r="W334" s="25">
        <f>SUM(C334:V334)</f>
        <v>0</v>
      </c>
      <c r="X334" s="26">
        <f>COUNTIF(AB334:AG334,"&gt;0")</f>
        <v>0</v>
      </c>
      <c r="Y334" s="27" t="str">
        <f>IF(Z334&gt;0,"Yes","")</f>
        <v/>
      </c>
      <c r="Z334" s="21">
        <f>COUNTIF(C334:V334,"M")</f>
        <v>0</v>
      </c>
      <c r="AA334" s="26">
        <f>W334+IF(AND(X334&gt;1,Z334&gt;0),1000,0)+IF(X334&gt;1,500,0)+Z334/1000000</f>
        <v>0</v>
      </c>
      <c r="AB334" s="26">
        <f t="shared" si="22"/>
        <v>0</v>
      </c>
      <c r="AC334" s="26">
        <f t="shared" si="22"/>
        <v>0</v>
      </c>
      <c r="AD334" s="26">
        <f t="shared" si="22"/>
        <v>0</v>
      </c>
      <c r="AE334" s="26">
        <f t="shared" si="22"/>
        <v>0</v>
      </c>
      <c r="AF334" s="26"/>
      <c r="AG334" s="28">
        <f t="shared" si="21"/>
        <v>0</v>
      </c>
    </row>
    <row r="335" spans="1:33" s="20" customFormat="1" ht="16.5" customHeight="1" x14ac:dyDescent="0.25">
      <c r="A335" s="21">
        <f>ROW(B335)-2</f>
        <v>333</v>
      </c>
      <c r="B335" s="22" t="s">
        <v>349</v>
      </c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4">
        <f>IF(X335=3,3,IF(X335=4,5,IF(X335=5,7,0)))</f>
        <v>0</v>
      </c>
      <c r="W335" s="25">
        <f>SUM(C335:V335)</f>
        <v>0</v>
      </c>
      <c r="X335" s="26">
        <f>COUNTIF(AB335:AG335,"&gt;0")</f>
        <v>0</v>
      </c>
      <c r="Y335" s="27" t="str">
        <f>IF(Z335&gt;0,"Yes","")</f>
        <v/>
      </c>
      <c r="Z335" s="21">
        <f>COUNTIF(C335:V335,"M")</f>
        <v>0</v>
      </c>
      <c r="AA335" s="26">
        <f>W335+IF(AND(X335&gt;1,Z335&gt;0),1000,0)+IF(X335&gt;1,500,0)+Z335/1000000</f>
        <v>0</v>
      </c>
      <c r="AB335" s="26">
        <f t="shared" si="22"/>
        <v>0</v>
      </c>
      <c r="AC335" s="26">
        <f t="shared" si="22"/>
        <v>0</v>
      </c>
      <c r="AD335" s="26">
        <f t="shared" si="22"/>
        <v>0</v>
      </c>
      <c r="AE335" s="26">
        <f t="shared" si="22"/>
        <v>0</v>
      </c>
      <c r="AF335" s="26"/>
      <c r="AG335" s="28">
        <f t="shared" si="21"/>
        <v>0</v>
      </c>
    </row>
    <row r="336" spans="1:33" s="20" customFormat="1" ht="16.5" customHeight="1" x14ac:dyDescent="0.25">
      <c r="A336" s="21">
        <f>ROW(B336)-2</f>
        <v>334</v>
      </c>
      <c r="B336" s="22" t="s">
        <v>350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4">
        <f>IF(X336=3,3,IF(X336=4,5,IF(X336=5,7,0)))</f>
        <v>0</v>
      </c>
      <c r="W336" s="25">
        <f>SUM(C336:V336)</f>
        <v>0</v>
      </c>
      <c r="X336" s="26">
        <f>COUNTIF(AB336:AG336,"&gt;0")</f>
        <v>0</v>
      </c>
      <c r="Y336" s="27" t="str">
        <f>IF(Z336&gt;0,"Yes","")</f>
        <v/>
      </c>
      <c r="Z336" s="21">
        <f>COUNTIF(C336:V336,"M")</f>
        <v>0</v>
      </c>
      <c r="AA336" s="26">
        <f>W336+IF(AND(X336&gt;1,Z336&gt;0),1000,0)+IF(X336&gt;1,500,0)+Z336/1000000</f>
        <v>0</v>
      </c>
      <c r="AB336" s="26">
        <f t="shared" si="22"/>
        <v>0</v>
      </c>
      <c r="AC336" s="26">
        <f t="shared" si="22"/>
        <v>0</v>
      </c>
      <c r="AD336" s="26">
        <f t="shared" si="22"/>
        <v>0</v>
      </c>
      <c r="AE336" s="26">
        <f t="shared" si="22"/>
        <v>0</v>
      </c>
      <c r="AF336" s="26"/>
      <c r="AG336" s="28">
        <f t="shared" si="21"/>
        <v>0</v>
      </c>
    </row>
    <row r="337" spans="1:33" s="20" customFormat="1" ht="16.5" customHeight="1" x14ac:dyDescent="0.25">
      <c r="A337" s="21">
        <f>ROW(B337)-2</f>
        <v>335</v>
      </c>
      <c r="B337" s="22" t="s">
        <v>351</v>
      </c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4">
        <f>IF(X337=3,3,IF(X337=4,5,IF(X337=5,7,0)))</f>
        <v>0</v>
      </c>
      <c r="W337" s="25">
        <f>SUM(C337:V337)</f>
        <v>0</v>
      </c>
      <c r="X337" s="26">
        <f>COUNTIF(AB337:AG337,"&gt;0")</f>
        <v>0</v>
      </c>
      <c r="Y337" s="27" t="str">
        <f>IF(Z337&gt;0,"Yes","")</f>
        <v/>
      </c>
      <c r="Z337" s="21">
        <f>COUNTIF(C337:V337,"M")</f>
        <v>0</v>
      </c>
      <c r="AA337" s="26">
        <f>W337+IF(AND(X337&gt;1,Z337&gt;0),1000,0)+IF(X337&gt;1,500,0)+Z337/1000000</f>
        <v>0</v>
      </c>
      <c r="AB337" s="26">
        <f t="shared" si="22"/>
        <v>0</v>
      </c>
      <c r="AC337" s="26">
        <f t="shared" si="22"/>
        <v>0</v>
      </c>
      <c r="AD337" s="26">
        <f t="shared" si="22"/>
        <v>0</v>
      </c>
      <c r="AE337" s="26">
        <f t="shared" si="22"/>
        <v>0</v>
      </c>
      <c r="AF337" s="26"/>
      <c r="AG337" s="28">
        <f t="shared" si="21"/>
        <v>0</v>
      </c>
    </row>
    <row r="338" spans="1:33" s="20" customFormat="1" ht="16.5" customHeight="1" x14ac:dyDescent="0.25">
      <c r="A338" s="21">
        <f>ROW(B338)-2</f>
        <v>336</v>
      </c>
      <c r="B338" s="22" t="s">
        <v>352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4">
        <f>IF(X338=3,3,IF(X338=4,5,IF(X338=5,7,0)))</f>
        <v>0</v>
      </c>
      <c r="W338" s="25">
        <f>SUM(C338:V338)</f>
        <v>0</v>
      </c>
      <c r="X338" s="26">
        <f>COUNTIF(AB338:AG338,"&gt;0")</f>
        <v>0</v>
      </c>
      <c r="Y338" s="27" t="str">
        <f>IF(Z338&gt;0,"Yes","")</f>
        <v/>
      </c>
      <c r="Z338" s="21">
        <f>COUNTIF(C338:V338,"M")</f>
        <v>0</v>
      </c>
      <c r="AA338" s="26">
        <f>W338+IF(AND(X338&gt;1,Z338&gt;0),1000,0)+IF(X338&gt;1,500,0)+Z338/1000000</f>
        <v>0</v>
      </c>
      <c r="AB338" s="26">
        <f t="shared" si="22"/>
        <v>0</v>
      </c>
      <c r="AC338" s="26">
        <f t="shared" si="22"/>
        <v>0</v>
      </c>
      <c r="AD338" s="26">
        <f t="shared" si="22"/>
        <v>0</v>
      </c>
      <c r="AE338" s="26">
        <f t="shared" si="22"/>
        <v>0</v>
      </c>
      <c r="AF338" s="26"/>
      <c r="AG338" s="28">
        <f t="shared" si="21"/>
        <v>0</v>
      </c>
    </row>
    <row r="339" spans="1:33" s="20" customFormat="1" ht="16.5" customHeight="1" x14ac:dyDescent="0.25">
      <c r="A339" s="21">
        <f>ROW(B339)-2</f>
        <v>337</v>
      </c>
      <c r="B339" s="22" t="s">
        <v>353</v>
      </c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4">
        <f>IF(X339=3,3,IF(X339=4,5,IF(X339=5,7,0)))</f>
        <v>0</v>
      </c>
      <c r="W339" s="25">
        <f>SUM(C339:V339)</f>
        <v>0</v>
      </c>
      <c r="X339" s="26">
        <f>COUNTIF(AB339:AG339,"&gt;0")</f>
        <v>0</v>
      </c>
      <c r="Y339" s="27" t="str">
        <f>IF(Z339&gt;0,"Yes","")</f>
        <v/>
      </c>
      <c r="Z339" s="21">
        <f>COUNTIF(C339:V339,"M")</f>
        <v>0</v>
      </c>
      <c r="AA339" s="26">
        <f>W339+IF(AND(X339&gt;1,Z339&gt;0),1000,0)+IF(X339&gt;1,500,0)+Z339/1000000</f>
        <v>0</v>
      </c>
      <c r="AB339" s="26">
        <f t="shared" si="22"/>
        <v>0</v>
      </c>
      <c r="AC339" s="26">
        <f t="shared" si="22"/>
        <v>0</v>
      </c>
      <c r="AD339" s="26">
        <f t="shared" si="22"/>
        <v>0</v>
      </c>
      <c r="AE339" s="26">
        <f t="shared" si="22"/>
        <v>0</v>
      </c>
      <c r="AF339" s="26"/>
      <c r="AG339" s="28">
        <f t="shared" si="21"/>
        <v>0</v>
      </c>
    </row>
    <row r="340" spans="1:33" s="20" customFormat="1" ht="16.5" customHeight="1" x14ac:dyDescent="0.25">
      <c r="A340" s="21">
        <f>ROW(B340)-2</f>
        <v>338</v>
      </c>
      <c r="B340" s="22" t="s">
        <v>354</v>
      </c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4">
        <f>IF(X340=3,3,IF(X340=4,5,IF(X340=5,7,0)))</f>
        <v>0</v>
      </c>
      <c r="W340" s="25">
        <f>SUM(C340:V340)</f>
        <v>0</v>
      </c>
      <c r="X340" s="26">
        <f>COUNTIF(AB340:AG340,"&gt;0")</f>
        <v>0</v>
      </c>
      <c r="Y340" s="27" t="str">
        <f>IF(Z340&gt;0,"Yes","")</f>
        <v/>
      </c>
      <c r="Z340" s="21">
        <f>COUNTIF(C340:V340,"M")</f>
        <v>0</v>
      </c>
      <c r="AA340" s="26">
        <f>W340+IF(AND(X340&gt;1,Z340&gt;0),1000,0)+IF(X340&gt;1,500,0)+Z340/1000000</f>
        <v>0</v>
      </c>
      <c r="AB340" s="26">
        <f t="shared" si="22"/>
        <v>0</v>
      </c>
      <c r="AC340" s="26">
        <f t="shared" si="22"/>
        <v>0</v>
      </c>
      <c r="AD340" s="26">
        <f t="shared" si="22"/>
        <v>0</v>
      </c>
      <c r="AE340" s="26">
        <f t="shared" si="22"/>
        <v>0</v>
      </c>
      <c r="AF340" s="26"/>
      <c r="AG340" s="28">
        <f t="shared" si="21"/>
        <v>0</v>
      </c>
    </row>
    <row r="341" spans="1:33" s="20" customFormat="1" ht="16.5" customHeight="1" x14ac:dyDescent="0.25">
      <c r="A341" s="21">
        <f>ROW(B341)-2</f>
        <v>339</v>
      </c>
      <c r="B341" s="22" t="s">
        <v>355</v>
      </c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4">
        <f>IF(X341=3,3,IF(X341=4,5,IF(X341=5,7,0)))</f>
        <v>0</v>
      </c>
      <c r="W341" s="25">
        <f>SUM(C341:V341)</f>
        <v>0</v>
      </c>
      <c r="X341" s="26">
        <f>COUNTIF(AB341:AG341,"&gt;0")</f>
        <v>0</v>
      </c>
      <c r="Y341" s="27" t="str">
        <f>IF(Z341&gt;0,"Yes","")</f>
        <v/>
      </c>
      <c r="Z341" s="21">
        <f>COUNTIF(C341:V341,"M")</f>
        <v>0</v>
      </c>
      <c r="AA341" s="26">
        <f>W341+IF(AND(X341&gt;1,Z341&gt;0),1000,0)+IF(X341&gt;1,500,0)+Z341/1000000</f>
        <v>0</v>
      </c>
      <c r="AB341" s="26">
        <f t="shared" si="22"/>
        <v>0</v>
      </c>
      <c r="AC341" s="26">
        <f t="shared" si="22"/>
        <v>0</v>
      </c>
      <c r="AD341" s="26">
        <f t="shared" si="22"/>
        <v>0</v>
      </c>
      <c r="AE341" s="26">
        <f t="shared" si="22"/>
        <v>0</v>
      </c>
      <c r="AF341" s="26"/>
      <c r="AG341" s="28">
        <f t="shared" si="21"/>
        <v>0</v>
      </c>
    </row>
    <row r="342" spans="1:33" s="20" customFormat="1" ht="16.5" customHeight="1" x14ac:dyDescent="0.25">
      <c r="A342" s="21">
        <f>ROW(B342)-2</f>
        <v>340</v>
      </c>
      <c r="B342" s="34" t="s">
        <v>356</v>
      </c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4">
        <f>IF(X342=3,3,IF(X342=4,5,IF(X342=5,7,0)))</f>
        <v>0</v>
      </c>
      <c r="W342" s="25">
        <f>SUM(C342:V342)</f>
        <v>0</v>
      </c>
      <c r="X342" s="26">
        <f>COUNTIF(AB342:AG342,"&gt;0")</f>
        <v>0</v>
      </c>
      <c r="Y342" s="27" t="str">
        <f>IF(Z342&gt;0,"Yes","")</f>
        <v/>
      </c>
      <c r="Z342" s="21">
        <f>COUNTIF(C342:V342,"M")</f>
        <v>0</v>
      </c>
      <c r="AA342" s="26">
        <f>W342+IF(AND(X342&gt;1,Z342&gt;0),1000,0)+IF(X342&gt;1,500,0)+Z342/1000000</f>
        <v>0</v>
      </c>
      <c r="AB342" s="26">
        <f t="shared" si="22"/>
        <v>0</v>
      </c>
      <c r="AC342" s="26">
        <f t="shared" si="22"/>
        <v>0</v>
      </c>
      <c r="AD342" s="26">
        <f t="shared" si="22"/>
        <v>0</v>
      </c>
      <c r="AE342" s="26">
        <f t="shared" si="22"/>
        <v>0</v>
      </c>
      <c r="AF342" s="26"/>
      <c r="AG342" s="28">
        <f t="shared" si="21"/>
        <v>0</v>
      </c>
    </row>
    <row r="343" spans="1:33" s="20" customFormat="1" ht="16.5" customHeight="1" x14ac:dyDescent="0.25">
      <c r="A343" s="21">
        <f>ROW(B343)-2</f>
        <v>341</v>
      </c>
      <c r="B343" s="22" t="s">
        <v>357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4">
        <f>IF(X343=3,3,IF(X343=4,5,IF(X343=5,7,0)))</f>
        <v>0</v>
      </c>
      <c r="W343" s="25">
        <f>SUM(C343:V343)</f>
        <v>0</v>
      </c>
      <c r="X343" s="26">
        <f>COUNTIF(AB343:AG343,"&gt;0")</f>
        <v>0</v>
      </c>
      <c r="Y343" s="27" t="str">
        <f>IF(Z343&gt;0,"Yes","")</f>
        <v/>
      </c>
      <c r="Z343" s="21">
        <f>COUNTIF(C343:V343,"M")</f>
        <v>0</v>
      </c>
      <c r="AA343" s="26">
        <f>W343+IF(AND(X343&gt;1,Z343&gt;0),1000,0)+IF(X343&gt;1,500,0)+Z343/1000000</f>
        <v>0</v>
      </c>
      <c r="AB343" s="26">
        <f t="shared" si="22"/>
        <v>0</v>
      </c>
      <c r="AC343" s="26">
        <f t="shared" si="22"/>
        <v>0</v>
      </c>
      <c r="AD343" s="26">
        <f t="shared" si="22"/>
        <v>0</v>
      </c>
      <c r="AE343" s="26">
        <f t="shared" si="22"/>
        <v>0</v>
      </c>
      <c r="AF343" s="26"/>
      <c r="AG343" s="28">
        <f t="shared" si="21"/>
        <v>0</v>
      </c>
    </row>
    <row r="344" spans="1:33" s="20" customFormat="1" ht="16.5" customHeight="1" x14ac:dyDescent="0.25">
      <c r="A344" s="21">
        <f>ROW(B344)-2</f>
        <v>342</v>
      </c>
      <c r="B344" s="22" t="s">
        <v>358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4">
        <f>IF(X344=3,3,IF(X344=4,5,IF(X344=5,7,0)))</f>
        <v>0</v>
      </c>
      <c r="W344" s="25">
        <f>SUM(C344:V344)</f>
        <v>0</v>
      </c>
      <c r="X344" s="26">
        <f>COUNTIF(AB344:AG344,"&gt;0")</f>
        <v>0</v>
      </c>
      <c r="Y344" s="27" t="str">
        <f>IF(Z344&gt;0,"Yes","")</f>
        <v/>
      </c>
      <c r="Z344" s="21">
        <f>COUNTIF(C344:V344,"M")</f>
        <v>0</v>
      </c>
      <c r="AA344" s="26">
        <f>W344+IF(AND(X344&gt;1,Z344&gt;0),1000,0)+IF(X344&gt;1,500,0)+Z344/1000000</f>
        <v>0</v>
      </c>
      <c r="AB344" s="26">
        <f t="shared" si="22"/>
        <v>0</v>
      </c>
      <c r="AC344" s="26">
        <f t="shared" si="22"/>
        <v>0</v>
      </c>
      <c r="AD344" s="26">
        <f t="shared" si="22"/>
        <v>0</v>
      </c>
      <c r="AE344" s="26">
        <f t="shared" si="22"/>
        <v>0</v>
      </c>
      <c r="AF344" s="26"/>
      <c r="AG344" s="28">
        <f t="shared" si="21"/>
        <v>0</v>
      </c>
    </row>
    <row r="345" spans="1:33" s="20" customFormat="1" ht="16.5" customHeight="1" x14ac:dyDescent="0.25">
      <c r="A345" s="21">
        <f>ROW(B345)-2</f>
        <v>343</v>
      </c>
      <c r="B345" s="22" t="s">
        <v>359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4">
        <f>IF(X345=3,3,IF(X345=4,5,IF(X345=5,7,0)))</f>
        <v>0</v>
      </c>
      <c r="W345" s="25">
        <f>SUM(C345:V345)</f>
        <v>0</v>
      </c>
      <c r="X345" s="26">
        <f>COUNTIF(AB345:AG345,"&gt;0")</f>
        <v>0</v>
      </c>
      <c r="Y345" s="27" t="str">
        <f>IF(Z345&gt;0,"Yes","")</f>
        <v/>
      </c>
      <c r="Z345" s="21">
        <f>COUNTIF(C345:V345,"M")</f>
        <v>0</v>
      </c>
      <c r="AA345" s="26">
        <f>W345+IF(AND(X345&gt;1,Z345&gt;0),1000,0)+IF(X345&gt;1,500,0)+Z345/1000000</f>
        <v>0</v>
      </c>
      <c r="AB345" s="26">
        <f t="shared" si="22"/>
        <v>0</v>
      </c>
      <c r="AC345" s="26">
        <f t="shared" si="22"/>
        <v>0</v>
      </c>
      <c r="AD345" s="26">
        <f t="shared" si="22"/>
        <v>0</v>
      </c>
      <c r="AE345" s="26">
        <f t="shared" si="22"/>
        <v>0</v>
      </c>
      <c r="AF345" s="26"/>
      <c r="AG345" s="28">
        <f t="shared" ref="AG345:AG376" si="23">SUMIF(Events,AG$2,$C345:$Q345)</f>
        <v>0</v>
      </c>
    </row>
    <row r="346" spans="1:33" s="20" customFormat="1" ht="16.5" customHeight="1" x14ac:dyDescent="0.25">
      <c r="A346" s="21">
        <f>ROW(B346)-2</f>
        <v>344</v>
      </c>
      <c r="B346" s="22" t="s">
        <v>360</v>
      </c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4">
        <f>IF(X346=3,3,IF(X346=4,5,IF(X346=5,7,0)))</f>
        <v>0</v>
      </c>
      <c r="W346" s="25">
        <f>SUM(C346:V346)</f>
        <v>0</v>
      </c>
      <c r="X346" s="26">
        <f>COUNTIF(AB346:AG346,"&gt;0")</f>
        <v>0</v>
      </c>
      <c r="Y346" s="27" t="str">
        <f>IF(Z346&gt;0,"Yes","")</f>
        <v/>
      </c>
      <c r="Z346" s="21">
        <f>COUNTIF(C346:V346,"M")</f>
        <v>0</v>
      </c>
      <c r="AA346" s="26">
        <f>W346+IF(AND(X346&gt;1,Z346&gt;0),1000,0)+IF(X346&gt;1,500,0)+Z346/1000000</f>
        <v>0</v>
      </c>
      <c r="AB346" s="26">
        <f t="shared" si="22"/>
        <v>0</v>
      </c>
      <c r="AC346" s="26">
        <f t="shared" si="22"/>
        <v>0</v>
      </c>
      <c r="AD346" s="26">
        <f t="shared" si="22"/>
        <v>0</v>
      </c>
      <c r="AE346" s="26">
        <f t="shared" si="22"/>
        <v>0</v>
      </c>
      <c r="AF346" s="26"/>
      <c r="AG346" s="28">
        <f t="shared" si="23"/>
        <v>0</v>
      </c>
    </row>
    <row r="347" spans="1:33" s="20" customFormat="1" ht="16.5" customHeight="1" x14ac:dyDescent="0.25">
      <c r="A347" s="21">
        <f>ROW(B347)-2</f>
        <v>345</v>
      </c>
      <c r="B347" s="22" t="s">
        <v>361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4">
        <f>IF(X347=3,3,IF(X347=4,5,IF(X347=5,7,0)))</f>
        <v>0</v>
      </c>
      <c r="W347" s="25">
        <f>SUM(C347:V347)</f>
        <v>0</v>
      </c>
      <c r="X347" s="26">
        <f>COUNTIF(AB347:AG347,"&gt;0")</f>
        <v>0</v>
      </c>
      <c r="Y347" s="27" t="str">
        <f>IF(Z347&gt;0,"Yes","")</f>
        <v/>
      </c>
      <c r="Z347" s="21">
        <f>COUNTIF(C347:V347,"M")</f>
        <v>0</v>
      </c>
      <c r="AA347" s="26">
        <f>W347+IF(AND(X347&gt;1,Z347&gt;0),1000,0)+IF(X347&gt;1,500,0)+Z347/1000000</f>
        <v>0</v>
      </c>
      <c r="AB347" s="26">
        <f t="shared" si="22"/>
        <v>0</v>
      </c>
      <c r="AC347" s="26">
        <f t="shared" si="22"/>
        <v>0</v>
      </c>
      <c r="AD347" s="26">
        <f t="shared" si="22"/>
        <v>0</v>
      </c>
      <c r="AE347" s="26">
        <f t="shared" si="22"/>
        <v>0</v>
      </c>
      <c r="AF347" s="26"/>
      <c r="AG347" s="28">
        <f t="shared" si="23"/>
        <v>0</v>
      </c>
    </row>
    <row r="348" spans="1:33" s="20" customFormat="1" ht="16.5" customHeight="1" x14ac:dyDescent="0.25">
      <c r="A348" s="21">
        <f>ROW(B348)-2</f>
        <v>346</v>
      </c>
      <c r="B348" s="22" t="s">
        <v>362</v>
      </c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4">
        <f>IF(X348=3,3,IF(X348=4,5,IF(X348=5,7,0)))</f>
        <v>0</v>
      </c>
      <c r="W348" s="25">
        <f>SUM(C348:V348)</f>
        <v>0</v>
      </c>
      <c r="X348" s="26">
        <f>COUNTIF(AB348:AG348,"&gt;0")</f>
        <v>0</v>
      </c>
      <c r="Y348" s="27" t="str">
        <f>IF(Z348&gt;0,"Yes","")</f>
        <v/>
      </c>
      <c r="Z348" s="21">
        <f>COUNTIF(C348:V348,"M")</f>
        <v>0</v>
      </c>
      <c r="AA348" s="26">
        <f>W348+IF(AND(X348&gt;1,Z348&gt;0),1000,0)+IF(X348&gt;1,500,0)+Z348/1000000</f>
        <v>0</v>
      </c>
      <c r="AB348" s="26">
        <f t="shared" si="22"/>
        <v>0</v>
      </c>
      <c r="AC348" s="26">
        <f t="shared" si="22"/>
        <v>0</v>
      </c>
      <c r="AD348" s="26">
        <f t="shared" si="22"/>
        <v>0</v>
      </c>
      <c r="AE348" s="26">
        <f t="shared" si="22"/>
        <v>0</v>
      </c>
      <c r="AF348" s="26"/>
      <c r="AG348" s="28">
        <f t="shared" si="23"/>
        <v>0</v>
      </c>
    </row>
    <row r="349" spans="1:33" s="20" customFormat="1" ht="16.5" customHeight="1" x14ac:dyDescent="0.25">
      <c r="A349" s="21">
        <f>ROW(B349)-2</f>
        <v>347</v>
      </c>
      <c r="B349" s="22" t="s">
        <v>363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4">
        <f>IF(X349=3,3,IF(X349=4,5,IF(X349=5,7,0)))</f>
        <v>0</v>
      </c>
      <c r="W349" s="25">
        <f>SUM(C349:V349)</f>
        <v>0</v>
      </c>
      <c r="X349" s="26">
        <f>COUNTIF(AB349:AG349,"&gt;0")</f>
        <v>0</v>
      </c>
      <c r="Y349" s="27" t="str">
        <f>IF(Z349&gt;0,"Yes","")</f>
        <v/>
      </c>
      <c r="Z349" s="21">
        <f>COUNTIF(C349:V349,"M")</f>
        <v>0</v>
      </c>
      <c r="AA349" s="26">
        <f>W349+IF(AND(X349&gt;1,Z349&gt;0),1000,0)+IF(X349&gt;1,500,0)+Z349/1000000</f>
        <v>0</v>
      </c>
      <c r="AB349" s="26">
        <f t="shared" si="22"/>
        <v>0</v>
      </c>
      <c r="AC349" s="26">
        <f t="shared" si="22"/>
        <v>0</v>
      </c>
      <c r="AD349" s="26">
        <f t="shared" si="22"/>
        <v>0</v>
      </c>
      <c r="AE349" s="26">
        <f t="shared" si="22"/>
        <v>0</v>
      </c>
      <c r="AF349" s="26"/>
      <c r="AG349" s="28">
        <f t="shared" si="23"/>
        <v>0</v>
      </c>
    </row>
    <row r="350" spans="1:33" s="20" customFormat="1" ht="16.5" customHeight="1" x14ac:dyDescent="0.25">
      <c r="A350" s="21">
        <f>ROW(B350)-2</f>
        <v>348</v>
      </c>
      <c r="B350" s="22" t="s">
        <v>364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4">
        <f>IF(X350=3,3,IF(X350=4,5,IF(X350=5,7,0)))</f>
        <v>0</v>
      </c>
      <c r="W350" s="25">
        <f>SUM(C350:V350)</f>
        <v>0</v>
      </c>
      <c r="X350" s="26">
        <f>COUNTIF(AB350:AG350,"&gt;0")</f>
        <v>0</v>
      </c>
      <c r="Y350" s="27" t="str">
        <f>IF(Z350&gt;0,"Yes","")</f>
        <v/>
      </c>
      <c r="Z350" s="21">
        <f>COUNTIF(C350:V350,"M")</f>
        <v>0</v>
      </c>
      <c r="AA350" s="26">
        <f>W350+IF(AND(X350&gt;1,Z350&gt;0),1000,0)+IF(X350&gt;1,500,0)+Z350/1000000</f>
        <v>0</v>
      </c>
      <c r="AB350" s="26">
        <f t="shared" si="22"/>
        <v>0</v>
      </c>
      <c r="AC350" s="26">
        <f t="shared" si="22"/>
        <v>0</v>
      </c>
      <c r="AD350" s="26">
        <f t="shared" si="22"/>
        <v>0</v>
      </c>
      <c r="AE350" s="26">
        <f t="shared" si="22"/>
        <v>0</v>
      </c>
      <c r="AF350" s="26"/>
      <c r="AG350" s="28">
        <f t="shared" si="23"/>
        <v>0</v>
      </c>
    </row>
    <row r="351" spans="1:33" s="20" customFormat="1" ht="16.5" customHeight="1" x14ac:dyDescent="0.25">
      <c r="A351" s="21">
        <f>ROW(B351)-2</f>
        <v>349</v>
      </c>
      <c r="B351" s="22" t="s">
        <v>365</v>
      </c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4">
        <f>IF(X351=3,3,IF(X351=4,5,IF(X351=5,7,0)))</f>
        <v>0</v>
      </c>
      <c r="W351" s="25">
        <f>SUM(C351:V351)</f>
        <v>0</v>
      </c>
      <c r="X351" s="26">
        <f>COUNTIF(AB351:AG351,"&gt;0")</f>
        <v>0</v>
      </c>
      <c r="Y351" s="27" t="str">
        <f>IF(Z351&gt;0,"Yes","")</f>
        <v/>
      </c>
      <c r="Z351" s="21">
        <f>COUNTIF(C351:V351,"M")</f>
        <v>0</v>
      </c>
      <c r="AA351" s="26">
        <f>W351+IF(AND(X351&gt;1,Z351&gt;0),1000,0)+IF(X351&gt;1,500,0)+Z351/1000000</f>
        <v>0</v>
      </c>
      <c r="AB351" s="26">
        <f t="shared" si="22"/>
        <v>0</v>
      </c>
      <c r="AC351" s="26">
        <f t="shared" si="22"/>
        <v>0</v>
      </c>
      <c r="AD351" s="26">
        <f t="shared" si="22"/>
        <v>0</v>
      </c>
      <c r="AE351" s="26">
        <f t="shared" si="22"/>
        <v>0</v>
      </c>
      <c r="AF351" s="26"/>
      <c r="AG351" s="28">
        <f t="shared" si="23"/>
        <v>0</v>
      </c>
    </row>
    <row r="352" spans="1:33" s="20" customFormat="1" ht="16.5" customHeight="1" x14ac:dyDescent="0.25">
      <c r="A352" s="21">
        <f>ROW(B352)-2</f>
        <v>350</v>
      </c>
      <c r="B352" s="22" t="s">
        <v>366</v>
      </c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4">
        <f>IF(X352=3,3,IF(X352=4,5,IF(X352=5,7,0)))</f>
        <v>0</v>
      </c>
      <c r="W352" s="25">
        <f>SUM(C352:V352)</f>
        <v>0</v>
      </c>
      <c r="X352" s="26">
        <f>COUNTIF(AB352:AG352,"&gt;0")</f>
        <v>0</v>
      </c>
      <c r="Y352" s="27" t="str">
        <f>IF(Z352&gt;0,"Yes","")</f>
        <v/>
      </c>
      <c r="Z352" s="21">
        <f>COUNTIF(C352:V352,"M")</f>
        <v>0</v>
      </c>
      <c r="AA352" s="26">
        <f>W352+IF(AND(X352&gt;1,Z352&gt;0),1000,0)+IF(X352&gt;1,500,0)+Z352/1000000</f>
        <v>0</v>
      </c>
      <c r="AB352" s="26">
        <f t="shared" si="22"/>
        <v>0</v>
      </c>
      <c r="AC352" s="26">
        <f t="shared" si="22"/>
        <v>0</v>
      </c>
      <c r="AD352" s="26">
        <f t="shared" si="22"/>
        <v>0</v>
      </c>
      <c r="AE352" s="26">
        <f t="shared" si="22"/>
        <v>0</v>
      </c>
      <c r="AF352" s="26"/>
      <c r="AG352" s="28">
        <f t="shared" si="23"/>
        <v>0</v>
      </c>
    </row>
    <row r="353" spans="1:33" s="20" customFormat="1" ht="16.5" customHeight="1" x14ac:dyDescent="0.25">
      <c r="A353" s="21">
        <f>ROW(B353)-2</f>
        <v>351</v>
      </c>
      <c r="B353" s="22" t="s">
        <v>367</v>
      </c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4">
        <f>IF(X353=3,3,IF(X353=4,5,IF(X353=5,7,0)))</f>
        <v>0</v>
      </c>
      <c r="W353" s="25">
        <f>SUM(C353:V353)</f>
        <v>0</v>
      </c>
      <c r="X353" s="26">
        <f>COUNTIF(AB353:AG353,"&gt;0")</f>
        <v>0</v>
      </c>
      <c r="Y353" s="27" t="str">
        <f>IF(Z353&gt;0,"Yes","")</f>
        <v/>
      </c>
      <c r="Z353" s="21">
        <f>COUNTIF(C353:V353,"M")</f>
        <v>0</v>
      </c>
      <c r="AA353" s="26">
        <f>W353+IF(AND(X353&gt;1,Z353&gt;0),1000,0)+IF(X353&gt;1,500,0)+Z353/1000000</f>
        <v>0</v>
      </c>
      <c r="AB353" s="26">
        <f t="shared" ref="AB353:AE372" si="24">SUMIF(Events,AB$2,$C353:$Q353)</f>
        <v>0</v>
      </c>
      <c r="AC353" s="26">
        <f t="shared" si="24"/>
        <v>0</v>
      </c>
      <c r="AD353" s="26">
        <f t="shared" si="24"/>
        <v>0</v>
      </c>
      <c r="AE353" s="26">
        <f t="shared" si="24"/>
        <v>0</v>
      </c>
      <c r="AF353" s="26"/>
      <c r="AG353" s="28">
        <f t="shared" si="23"/>
        <v>0</v>
      </c>
    </row>
    <row r="354" spans="1:33" s="20" customFormat="1" ht="16.5" customHeight="1" x14ac:dyDescent="0.25">
      <c r="A354" s="21">
        <f>ROW(B354)-2</f>
        <v>352</v>
      </c>
      <c r="B354" s="22" t="s">
        <v>368</v>
      </c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4">
        <f>IF(X354=3,3,IF(X354=4,5,IF(X354=5,7,0)))</f>
        <v>0</v>
      </c>
      <c r="W354" s="25">
        <f>SUM(C354:V354)</f>
        <v>0</v>
      </c>
      <c r="X354" s="26">
        <f>COUNTIF(AB354:AG354,"&gt;0")</f>
        <v>0</v>
      </c>
      <c r="Y354" s="27" t="str">
        <f>IF(Z354&gt;0,"Yes","")</f>
        <v/>
      </c>
      <c r="Z354" s="21">
        <f>COUNTIF(C354:V354,"M")</f>
        <v>0</v>
      </c>
      <c r="AA354" s="26">
        <f>W354+IF(AND(X354&gt;1,Z354&gt;0),1000,0)+IF(X354&gt;1,500,0)+Z354/1000000</f>
        <v>0</v>
      </c>
      <c r="AB354" s="26">
        <f t="shared" si="24"/>
        <v>0</v>
      </c>
      <c r="AC354" s="26">
        <f t="shared" si="24"/>
        <v>0</v>
      </c>
      <c r="AD354" s="26">
        <f t="shared" si="24"/>
        <v>0</v>
      </c>
      <c r="AE354" s="26">
        <f t="shared" si="24"/>
        <v>0</v>
      </c>
      <c r="AF354" s="26"/>
      <c r="AG354" s="28">
        <f t="shared" si="23"/>
        <v>0</v>
      </c>
    </row>
    <row r="355" spans="1:33" s="20" customFormat="1" ht="16.5" customHeight="1" x14ac:dyDescent="0.25">
      <c r="A355" s="21">
        <f>ROW(B355)-2</f>
        <v>353</v>
      </c>
      <c r="B355" s="22" t="s">
        <v>369</v>
      </c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4">
        <f>IF(X355=3,3,IF(X355=4,5,IF(X355=5,7,0)))</f>
        <v>0</v>
      </c>
      <c r="W355" s="25">
        <f>SUM(C355:V355)</f>
        <v>0</v>
      </c>
      <c r="X355" s="26">
        <f>COUNTIF(AB355:AG355,"&gt;0")</f>
        <v>0</v>
      </c>
      <c r="Y355" s="27" t="str">
        <f>IF(Z355&gt;0,"Yes","")</f>
        <v/>
      </c>
      <c r="Z355" s="21">
        <f>COUNTIF(C355:V355,"M")</f>
        <v>0</v>
      </c>
      <c r="AA355" s="26">
        <f>W355+IF(AND(X355&gt;1,Z355&gt;0),1000,0)+IF(X355&gt;1,500,0)+Z355/1000000</f>
        <v>0</v>
      </c>
      <c r="AB355" s="26">
        <f t="shared" si="24"/>
        <v>0</v>
      </c>
      <c r="AC355" s="26">
        <f t="shared" si="24"/>
        <v>0</v>
      </c>
      <c r="AD355" s="26">
        <f t="shared" si="24"/>
        <v>0</v>
      </c>
      <c r="AE355" s="26">
        <f t="shared" si="24"/>
        <v>0</v>
      </c>
      <c r="AF355" s="26"/>
      <c r="AG355" s="28">
        <f t="shared" si="23"/>
        <v>0</v>
      </c>
    </row>
    <row r="356" spans="1:33" s="20" customFormat="1" ht="16.5" customHeight="1" x14ac:dyDescent="0.25">
      <c r="A356" s="21">
        <f>ROW(B356)-2</f>
        <v>354</v>
      </c>
      <c r="B356" s="22" t="s">
        <v>370</v>
      </c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4">
        <f>IF(X356=3,3,IF(X356=4,5,IF(X356=5,7,0)))</f>
        <v>0</v>
      </c>
      <c r="W356" s="25">
        <f>SUM(C356:V356)</f>
        <v>0</v>
      </c>
      <c r="X356" s="26">
        <f>COUNTIF(AB356:AG356,"&gt;0")</f>
        <v>0</v>
      </c>
      <c r="Y356" s="27" t="str">
        <f>IF(Z356&gt;0,"Yes","")</f>
        <v/>
      </c>
      <c r="Z356" s="21">
        <f>COUNTIF(C356:V356,"M")</f>
        <v>0</v>
      </c>
      <c r="AA356" s="26">
        <f>W356+IF(AND(X356&gt;1,Z356&gt;0),1000,0)+IF(X356&gt;1,500,0)+Z356/1000000</f>
        <v>0</v>
      </c>
      <c r="AB356" s="26">
        <f t="shared" si="24"/>
        <v>0</v>
      </c>
      <c r="AC356" s="26">
        <f t="shared" si="24"/>
        <v>0</v>
      </c>
      <c r="AD356" s="26">
        <f t="shared" si="24"/>
        <v>0</v>
      </c>
      <c r="AE356" s="26">
        <f t="shared" si="24"/>
        <v>0</v>
      </c>
      <c r="AF356" s="26"/>
      <c r="AG356" s="28">
        <f t="shared" si="23"/>
        <v>0</v>
      </c>
    </row>
    <row r="357" spans="1:33" s="20" customFormat="1" ht="16.5" customHeight="1" x14ac:dyDescent="0.25">
      <c r="A357" s="21">
        <f>ROW(B357)-2</f>
        <v>355</v>
      </c>
      <c r="B357" s="22" t="s">
        <v>371</v>
      </c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4">
        <f>IF(X357=3,3,IF(X357=4,5,IF(X357=5,7,0)))</f>
        <v>0</v>
      </c>
      <c r="W357" s="25">
        <f>SUM(C357:V357)</f>
        <v>0</v>
      </c>
      <c r="X357" s="26">
        <f>COUNTIF(AB357:AG357,"&gt;0")</f>
        <v>0</v>
      </c>
      <c r="Y357" s="27" t="str">
        <f>IF(Z357&gt;0,"Yes","")</f>
        <v/>
      </c>
      <c r="Z357" s="21">
        <f>COUNTIF(C357:V357,"M")</f>
        <v>0</v>
      </c>
      <c r="AA357" s="26">
        <f>W357+IF(AND(X357&gt;1,Z357&gt;0),1000,0)+IF(X357&gt;1,500,0)+Z357/1000000</f>
        <v>0</v>
      </c>
      <c r="AB357" s="26">
        <f t="shared" si="24"/>
        <v>0</v>
      </c>
      <c r="AC357" s="26">
        <f t="shared" si="24"/>
        <v>0</v>
      </c>
      <c r="AD357" s="26">
        <f t="shared" si="24"/>
        <v>0</v>
      </c>
      <c r="AE357" s="26">
        <f t="shared" si="24"/>
        <v>0</v>
      </c>
      <c r="AF357" s="26"/>
      <c r="AG357" s="28">
        <f t="shared" si="23"/>
        <v>0</v>
      </c>
    </row>
    <row r="358" spans="1:33" s="20" customFormat="1" ht="16.5" customHeight="1" x14ac:dyDescent="0.25">
      <c r="A358" s="21">
        <f>ROW(B358)-2</f>
        <v>356</v>
      </c>
      <c r="B358" s="22" t="s">
        <v>372</v>
      </c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4">
        <f>IF(X358=3,3,IF(X358=4,5,IF(X358=5,7,0)))</f>
        <v>0</v>
      </c>
      <c r="W358" s="25">
        <f>SUM(C358:V358)</f>
        <v>0</v>
      </c>
      <c r="X358" s="26">
        <f>COUNTIF(AB358:AG358,"&gt;0")</f>
        <v>0</v>
      </c>
      <c r="Y358" s="27" t="str">
        <f>IF(Z358&gt;0,"Yes","")</f>
        <v/>
      </c>
      <c r="Z358" s="21">
        <f>COUNTIF(C358:V358,"M")</f>
        <v>0</v>
      </c>
      <c r="AA358" s="26">
        <f>W358+IF(AND(X358&gt;1,Z358&gt;0),1000,0)+IF(X358&gt;1,500,0)+Z358/1000000</f>
        <v>0</v>
      </c>
      <c r="AB358" s="26">
        <f t="shared" si="24"/>
        <v>0</v>
      </c>
      <c r="AC358" s="26">
        <f t="shared" si="24"/>
        <v>0</v>
      </c>
      <c r="AD358" s="26">
        <f t="shared" si="24"/>
        <v>0</v>
      </c>
      <c r="AE358" s="26">
        <f t="shared" si="24"/>
        <v>0</v>
      </c>
      <c r="AF358" s="26"/>
      <c r="AG358" s="28">
        <f t="shared" si="23"/>
        <v>0</v>
      </c>
    </row>
    <row r="359" spans="1:33" s="20" customFormat="1" ht="16.5" customHeight="1" x14ac:dyDescent="0.25">
      <c r="A359" s="21">
        <f>ROW(B359)-2</f>
        <v>357</v>
      </c>
      <c r="B359" s="22" t="s">
        <v>373</v>
      </c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4">
        <f>IF(X359=3,3,IF(X359=4,5,IF(X359=5,7,0)))</f>
        <v>0</v>
      </c>
      <c r="W359" s="25">
        <f>SUM(C359:V359)</f>
        <v>0</v>
      </c>
      <c r="X359" s="26">
        <f>COUNTIF(AB359:AG359,"&gt;0")</f>
        <v>0</v>
      </c>
      <c r="Y359" s="27" t="str">
        <f>IF(Z359&gt;0,"Yes","")</f>
        <v/>
      </c>
      <c r="Z359" s="21">
        <f>COUNTIF(C359:V359,"M")</f>
        <v>0</v>
      </c>
      <c r="AA359" s="26">
        <f>W359+IF(AND(X359&gt;1,Z359&gt;0),1000,0)+IF(X359&gt;1,500,0)+Z359/1000000</f>
        <v>0</v>
      </c>
      <c r="AB359" s="26">
        <f t="shared" si="24"/>
        <v>0</v>
      </c>
      <c r="AC359" s="26">
        <f t="shared" si="24"/>
        <v>0</v>
      </c>
      <c r="AD359" s="26">
        <f t="shared" si="24"/>
        <v>0</v>
      </c>
      <c r="AE359" s="26">
        <f t="shared" si="24"/>
        <v>0</v>
      </c>
      <c r="AF359" s="26"/>
      <c r="AG359" s="28">
        <f t="shared" si="23"/>
        <v>0</v>
      </c>
    </row>
    <row r="360" spans="1:33" s="20" customFormat="1" ht="16.5" customHeight="1" x14ac:dyDescent="0.25">
      <c r="A360" s="21">
        <f>ROW(B360)-2</f>
        <v>358</v>
      </c>
      <c r="B360" s="22" t="s">
        <v>374</v>
      </c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4">
        <f>IF(X360=3,3,IF(X360=4,5,IF(X360=5,7,0)))</f>
        <v>0</v>
      </c>
      <c r="W360" s="25">
        <f>SUM(C360:V360)</f>
        <v>0</v>
      </c>
      <c r="X360" s="26">
        <f>COUNTIF(AB360:AG360,"&gt;0")</f>
        <v>0</v>
      </c>
      <c r="Y360" s="27" t="str">
        <f>IF(Z360&gt;0,"Yes","")</f>
        <v/>
      </c>
      <c r="Z360" s="21">
        <f>COUNTIF(C360:V360,"M")</f>
        <v>0</v>
      </c>
      <c r="AA360" s="26">
        <f>W360+IF(AND(X360&gt;1,Z360&gt;0),1000,0)+IF(X360&gt;1,500,0)+Z360/1000000</f>
        <v>0</v>
      </c>
      <c r="AB360" s="26">
        <f t="shared" si="24"/>
        <v>0</v>
      </c>
      <c r="AC360" s="26">
        <f t="shared" si="24"/>
        <v>0</v>
      </c>
      <c r="AD360" s="26">
        <f t="shared" si="24"/>
        <v>0</v>
      </c>
      <c r="AE360" s="26">
        <f t="shared" si="24"/>
        <v>0</v>
      </c>
      <c r="AF360" s="26"/>
      <c r="AG360" s="28">
        <f t="shared" si="23"/>
        <v>0</v>
      </c>
    </row>
    <row r="361" spans="1:33" s="20" customFormat="1" ht="16.5" customHeight="1" x14ac:dyDescent="0.25">
      <c r="A361" s="21">
        <f>ROW(B361)-2</f>
        <v>359</v>
      </c>
      <c r="B361" s="22" t="s">
        <v>375</v>
      </c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4">
        <f>IF(X361=3,3,IF(X361=4,5,IF(X361=5,7,0)))</f>
        <v>0</v>
      </c>
      <c r="W361" s="25">
        <f>SUM(C361:V361)</f>
        <v>0</v>
      </c>
      <c r="X361" s="26">
        <f>COUNTIF(AB361:AG361,"&gt;0")</f>
        <v>0</v>
      </c>
      <c r="Y361" s="27" t="str">
        <f>IF(Z361&gt;0,"Yes","")</f>
        <v/>
      </c>
      <c r="Z361" s="21">
        <f>COUNTIF(C361:V361,"M")</f>
        <v>0</v>
      </c>
      <c r="AA361" s="26">
        <f>W361+IF(AND(X361&gt;1,Z361&gt;0),1000,0)+IF(X361&gt;1,500,0)+Z361/1000000</f>
        <v>0</v>
      </c>
      <c r="AB361" s="26">
        <f t="shared" si="24"/>
        <v>0</v>
      </c>
      <c r="AC361" s="26">
        <f t="shared" si="24"/>
        <v>0</v>
      </c>
      <c r="AD361" s="26">
        <f t="shared" si="24"/>
        <v>0</v>
      </c>
      <c r="AE361" s="26">
        <f t="shared" si="24"/>
        <v>0</v>
      </c>
      <c r="AF361" s="26"/>
      <c r="AG361" s="28">
        <f t="shared" si="23"/>
        <v>0</v>
      </c>
    </row>
    <row r="362" spans="1:33" s="20" customFormat="1" ht="16.5" customHeight="1" x14ac:dyDescent="0.25">
      <c r="A362" s="21">
        <f>ROW(B362)-2</f>
        <v>360</v>
      </c>
      <c r="B362" s="22" t="s">
        <v>376</v>
      </c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4">
        <f>IF(X362=3,3,IF(X362=4,5,IF(X362=5,7,0)))</f>
        <v>0</v>
      </c>
      <c r="W362" s="25">
        <f>SUM(C362:V362)</f>
        <v>0</v>
      </c>
      <c r="X362" s="26">
        <f>COUNTIF(AB362:AG362,"&gt;0")</f>
        <v>0</v>
      </c>
      <c r="Y362" s="27" t="str">
        <f>IF(Z362&gt;0,"Yes","")</f>
        <v/>
      </c>
      <c r="Z362" s="21">
        <f>COUNTIF(C362:V362,"M")</f>
        <v>0</v>
      </c>
      <c r="AA362" s="26">
        <f>W362+IF(AND(X362&gt;1,Z362&gt;0),1000,0)+IF(X362&gt;1,500,0)+Z362/1000000</f>
        <v>0</v>
      </c>
      <c r="AB362" s="26">
        <f t="shared" si="24"/>
        <v>0</v>
      </c>
      <c r="AC362" s="26">
        <f t="shared" si="24"/>
        <v>0</v>
      </c>
      <c r="AD362" s="26">
        <f t="shared" si="24"/>
        <v>0</v>
      </c>
      <c r="AE362" s="26">
        <f t="shared" si="24"/>
        <v>0</v>
      </c>
      <c r="AF362" s="26"/>
      <c r="AG362" s="28">
        <f t="shared" si="23"/>
        <v>0</v>
      </c>
    </row>
    <row r="363" spans="1:33" s="20" customFormat="1" ht="16.5" customHeight="1" x14ac:dyDescent="0.25">
      <c r="A363" s="21">
        <f>ROW(B363)-2</f>
        <v>361</v>
      </c>
      <c r="B363" s="22" t="s">
        <v>377</v>
      </c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4">
        <f>IF(X363=3,3,IF(X363=4,5,IF(X363=5,7,0)))</f>
        <v>0</v>
      </c>
      <c r="W363" s="25">
        <f>SUM(C363:V363)</f>
        <v>0</v>
      </c>
      <c r="X363" s="26">
        <f>COUNTIF(AB363:AG363,"&gt;0")</f>
        <v>0</v>
      </c>
      <c r="Y363" s="27" t="str">
        <f>IF(Z363&gt;0,"Yes","")</f>
        <v/>
      </c>
      <c r="Z363" s="21">
        <f>COUNTIF(C363:V363,"M")</f>
        <v>0</v>
      </c>
      <c r="AA363" s="26">
        <f>W363+IF(AND(X363&gt;1,Z363&gt;0),1000,0)+IF(X363&gt;1,500,0)+Z363/1000000</f>
        <v>0</v>
      </c>
      <c r="AB363" s="26">
        <f t="shared" si="24"/>
        <v>0</v>
      </c>
      <c r="AC363" s="26">
        <f t="shared" si="24"/>
        <v>0</v>
      </c>
      <c r="AD363" s="26">
        <f t="shared" si="24"/>
        <v>0</v>
      </c>
      <c r="AE363" s="26">
        <f t="shared" si="24"/>
        <v>0</v>
      </c>
      <c r="AF363" s="26"/>
      <c r="AG363" s="28">
        <f t="shared" si="23"/>
        <v>0</v>
      </c>
    </row>
    <row r="364" spans="1:33" s="20" customFormat="1" ht="16.5" customHeight="1" x14ac:dyDescent="0.25">
      <c r="A364" s="21">
        <f>ROW(B364)-2</f>
        <v>362</v>
      </c>
      <c r="B364" s="22" t="s">
        <v>378</v>
      </c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4">
        <f>IF(X364=3,3,IF(X364=4,5,IF(X364=5,7,0)))</f>
        <v>0</v>
      </c>
      <c r="W364" s="25">
        <f>SUM(C364:V364)</f>
        <v>0</v>
      </c>
      <c r="X364" s="26">
        <f>COUNTIF(AB364:AG364,"&gt;0")</f>
        <v>0</v>
      </c>
      <c r="Y364" s="27" t="str">
        <f>IF(Z364&gt;0,"Yes","")</f>
        <v/>
      </c>
      <c r="Z364" s="21">
        <f>COUNTIF(C364:V364,"M")</f>
        <v>0</v>
      </c>
      <c r="AA364" s="26">
        <f>W364+IF(AND(X364&gt;1,Z364&gt;0),1000,0)+IF(X364&gt;1,500,0)+Z364/1000000</f>
        <v>0</v>
      </c>
      <c r="AB364" s="26">
        <f t="shared" si="24"/>
        <v>0</v>
      </c>
      <c r="AC364" s="26">
        <f t="shared" si="24"/>
        <v>0</v>
      </c>
      <c r="AD364" s="26">
        <f t="shared" si="24"/>
        <v>0</v>
      </c>
      <c r="AE364" s="26">
        <f t="shared" si="24"/>
        <v>0</v>
      </c>
      <c r="AF364" s="26"/>
      <c r="AG364" s="28">
        <f t="shared" si="23"/>
        <v>0</v>
      </c>
    </row>
    <row r="365" spans="1:33" s="20" customFormat="1" ht="16.5" customHeight="1" x14ac:dyDescent="0.25">
      <c r="A365" s="21">
        <f>ROW(B365)-2</f>
        <v>363</v>
      </c>
      <c r="B365" s="22" t="s">
        <v>379</v>
      </c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4">
        <f>IF(X365=3,3,IF(X365=4,5,IF(X365=5,7,0)))</f>
        <v>0</v>
      </c>
      <c r="W365" s="25">
        <f>SUM(C365:V365)</f>
        <v>0</v>
      </c>
      <c r="X365" s="26">
        <f>COUNTIF(AB365:AG365,"&gt;0")</f>
        <v>0</v>
      </c>
      <c r="Y365" s="27" t="str">
        <f>IF(Z365&gt;0,"Yes","")</f>
        <v/>
      </c>
      <c r="Z365" s="21">
        <f>COUNTIF(C365:V365,"M")</f>
        <v>0</v>
      </c>
      <c r="AA365" s="26">
        <f>W365+IF(AND(X365&gt;1,Z365&gt;0),1000,0)+IF(X365&gt;1,500,0)+Z365/1000000</f>
        <v>0</v>
      </c>
      <c r="AB365" s="26">
        <f t="shared" si="24"/>
        <v>0</v>
      </c>
      <c r="AC365" s="26">
        <f t="shared" si="24"/>
        <v>0</v>
      </c>
      <c r="AD365" s="26">
        <f t="shared" si="24"/>
        <v>0</v>
      </c>
      <c r="AE365" s="26">
        <f t="shared" si="24"/>
        <v>0</v>
      </c>
      <c r="AF365" s="26"/>
      <c r="AG365" s="28">
        <f t="shared" si="23"/>
        <v>0</v>
      </c>
    </row>
    <row r="366" spans="1:33" s="20" customFormat="1" ht="16.5" customHeight="1" x14ac:dyDescent="0.25">
      <c r="A366" s="21">
        <f>ROW(B366)-2</f>
        <v>364</v>
      </c>
      <c r="B366" s="22" t="s">
        <v>380</v>
      </c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4">
        <f>IF(X366=3,3,IF(X366=4,5,IF(X366=5,7,0)))</f>
        <v>0</v>
      </c>
      <c r="W366" s="25">
        <f>SUM(C366:V366)</f>
        <v>0</v>
      </c>
      <c r="X366" s="26">
        <f>COUNTIF(AB366:AG366,"&gt;0")</f>
        <v>0</v>
      </c>
      <c r="Y366" s="27" t="str">
        <f>IF(Z366&gt;0,"Yes","")</f>
        <v/>
      </c>
      <c r="Z366" s="21">
        <f>COUNTIF(C366:V366,"M")</f>
        <v>0</v>
      </c>
      <c r="AA366" s="26">
        <f>W366+IF(AND(X366&gt;1,Z366&gt;0),1000,0)+IF(X366&gt;1,500,0)+Z366/1000000</f>
        <v>0</v>
      </c>
      <c r="AB366" s="26">
        <f t="shared" si="24"/>
        <v>0</v>
      </c>
      <c r="AC366" s="26">
        <f t="shared" si="24"/>
        <v>0</v>
      </c>
      <c r="AD366" s="26">
        <f t="shared" si="24"/>
        <v>0</v>
      </c>
      <c r="AE366" s="26">
        <f t="shared" si="24"/>
        <v>0</v>
      </c>
      <c r="AF366" s="26"/>
      <c r="AG366" s="28">
        <f t="shared" si="23"/>
        <v>0</v>
      </c>
    </row>
    <row r="367" spans="1:33" s="20" customFormat="1" ht="16.5" customHeight="1" x14ac:dyDescent="0.25">
      <c r="A367" s="21">
        <f>ROW(B367)-2</f>
        <v>365</v>
      </c>
      <c r="B367" s="22" t="s">
        <v>381</v>
      </c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4">
        <f>IF(X367=3,3,IF(X367=4,5,IF(X367=5,7,0)))</f>
        <v>0</v>
      </c>
      <c r="W367" s="25">
        <f>SUM(C367:V367)</f>
        <v>0</v>
      </c>
      <c r="X367" s="26">
        <f>COUNTIF(AB367:AG367,"&gt;0")</f>
        <v>0</v>
      </c>
      <c r="Y367" s="27" t="str">
        <f>IF(Z367&gt;0,"Yes","")</f>
        <v/>
      </c>
      <c r="Z367" s="21">
        <f>COUNTIF(C367:V367,"M")</f>
        <v>0</v>
      </c>
      <c r="AA367" s="26">
        <f>W367+IF(AND(X367&gt;1,Z367&gt;0),1000,0)+IF(X367&gt;1,500,0)+Z367/1000000</f>
        <v>0</v>
      </c>
      <c r="AB367" s="26">
        <f t="shared" si="24"/>
        <v>0</v>
      </c>
      <c r="AC367" s="26">
        <f t="shared" si="24"/>
        <v>0</v>
      </c>
      <c r="AD367" s="26">
        <f t="shared" si="24"/>
        <v>0</v>
      </c>
      <c r="AE367" s="26">
        <f t="shared" si="24"/>
        <v>0</v>
      </c>
      <c r="AF367" s="26"/>
      <c r="AG367" s="28">
        <f t="shared" si="23"/>
        <v>0</v>
      </c>
    </row>
    <row r="368" spans="1:33" s="20" customFormat="1" ht="16.5" customHeight="1" x14ac:dyDescent="0.25">
      <c r="A368" s="21">
        <f>ROW(B368)-2</f>
        <v>366</v>
      </c>
      <c r="B368" s="22" t="s">
        <v>382</v>
      </c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4">
        <f>IF(X368=3,3,IF(X368=4,5,IF(X368=5,7,0)))</f>
        <v>0</v>
      </c>
      <c r="W368" s="25">
        <f>SUM(C368:V368)</f>
        <v>0</v>
      </c>
      <c r="X368" s="26">
        <f>COUNTIF(AB368:AG368,"&gt;0")</f>
        <v>0</v>
      </c>
      <c r="Y368" s="27" t="str">
        <f>IF(Z368&gt;0,"Yes","")</f>
        <v/>
      </c>
      <c r="Z368" s="21">
        <f>COUNTIF(C368:V368,"M")</f>
        <v>0</v>
      </c>
      <c r="AA368" s="26">
        <f>W368+IF(AND(X368&gt;1,Z368&gt;0),1000,0)+IF(X368&gt;1,500,0)+Z368/1000000</f>
        <v>0</v>
      </c>
      <c r="AB368" s="26">
        <f t="shared" si="24"/>
        <v>0</v>
      </c>
      <c r="AC368" s="26">
        <f t="shared" si="24"/>
        <v>0</v>
      </c>
      <c r="AD368" s="26">
        <f t="shared" si="24"/>
        <v>0</v>
      </c>
      <c r="AE368" s="26">
        <f t="shared" si="24"/>
        <v>0</v>
      </c>
      <c r="AF368" s="26"/>
      <c r="AG368" s="28">
        <f t="shared" si="23"/>
        <v>0</v>
      </c>
    </row>
    <row r="369" spans="1:33" s="20" customFormat="1" ht="16.5" customHeight="1" x14ac:dyDescent="0.25">
      <c r="A369" s="21">
        <f>ROW(B369)-2</f>
        <v>367</v>
      </c>
      <c r="B369" s="22" t="s">
        <v>383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4">
        <f>IF(X369=3,3,IF(X369=4,5,IF(X369=5,7,0)))</f>
        <v>0</v>
      </c>
      <c r="W369" s="25">
        <f>SUM(C369:V369)</f>
        <v>0</v>
      </c>
      <c r="X369" s="26">
        <f>COUNTIF(AB369:AG369,"&gt;0")</f>
        <v>0</v>
      </c>
      <c r="Y369" s="27" t="str">
        <f>IF(Z369&gt;0,"Yes","")</f>
        <v/>
      </c>
      <c r="Z369" s="21">
        <f>COUNTIF(C369:V369,"M")</f>
        <v>0</v>
      </c>
      <c r="AA369" s="26">
        <f>W369+IF(AND(X369&gt;1,Z369&gt;0),1000,0)+IF(X369&gt;1,500,0)+Z369/1000000</f>
        <v>0</v>
      </c>
      <c r="AB369" s="26">
        <f t="shared" si="24"/>
        <v>0</v>
      </c>
      <c r="AC369" s="26">
        <f t="shared" si="24"/>
        <v>0</v>
      </c>
      <c r="AD369" s="26">
        <f t="shared" si="24"/>
        <v>0</v>
      </c>
      <c r="AE369" s="26">
        <f t="shared" si="24"/>
        <v>0</v>
      </c>
      <c r="AF369" s="26"/>
      <c r="AG369" s="28">
        <f t="shared" si="23"/>
        <v>0</v>
      </c>
    </row>
    <row r="370" spans="1:33" s="20" customFormat="1" ht="16.5" customHeight="1" x14ac:dyDescent="0.25">
      <c r="A370" s="21">
        <f>ROW(B370)-2</f>
        <v>368</v>
      </c>
      <c r="B370" s="22" t="s">
        <v>384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4">
        <f>IF(X370=3,3,IF(X370=4,5,IF(X370=5,7,0)))</f>
        <v>0</v>
      </c>
      <c r="W370" s="25">
        <f>SUM(C370:V370)</f>
        <v>0</v>
      </c>
      <c r="X370" s="26">
        <f>COUNTIF(AB370:AG370,"&gt;0")</f>
        <v>0</v>
      </c>
      <c r="Y370" s="27" t="str">
        <f>IF(Z370&gt;0,"Yes","")</f>
        <v/>
      </c>
      <c r="Z370" s="21">
        <f>COUNTIF(C370:V370,"M")</f>
        <v>0</v>
      </c>
      <c r="AA370" s="26">
        <f>W370+IF(AND(X370&gt;1,Z370&gt;0),1000,0)+IF(X370&gt;1,500,0)+Z370/1000000</f>
        <v>0</v>
      </c>
      <c r="AB370" s="26">
        <f t="shared" si="24"/>
        <v>0</v>
      </c>
      <c r="AC370" s="26">
        <f t="shared" si="24"/>
        <v>0</v>
      </c>
      <c r="AD370" s="26">
        <f t="shared" si="24"/>
        <v>0</v>
      </c>
      <c r="AE370" s="26">
        <f t="shared" si="24"/>
        <v>0</v>
      </c>
      <c r="AF370" s="26"/>
      <c r="AG370" s="28">
        <f t="shared" si="23"/>
        <v>0</v>
      </c>
    </row>
    <row r="371" spans="1:33" s="20" customFormat="1" ht="16.5" customHeight="1" x14ac:dyDescent="0.25">
      <c r="A371" s="21">
        <f>ROW(B371)-2</f>
        <v>369</v>
      </c>
      <c r="B371" s="22" t="s">
        <v>385</v>
      </c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4">
        <f>IF(X371=3,3,IF(X371=4,5,IF(X371=5,7,0)))</f>
        <v>0</v>
      </c>
      <c r="W371" s="25">
        <f>SUM(C371:V371)</f>
        <v>0</v>
      </c>
      <c r="X371" s="26">
        <f>COUNTIF(AB371:AG371,"&gt;0")</f>
        <v>0</v>
      </c>
      <c r="Y371" s="27" t="str">
        <f>IF(Z371&gt;0,"Yes","")</f>
        <v/>
      </c>
      <c r="Z371" s="21">
        <f>COUNTIF(C371:V371,"M")</f>
        <v>0</v>
      </c>
      <c r="AA371" s="26">
        <f>W371+IF(AND(X371&gt;1,Z371&gt;0),1000,0)+IF(X371&gt;1,500,0)+Z371/1000000</f>
        <v>0</v>
      </c>
      <c r="AB371" s="26">
        <f t="shared" si="24"/>
        <v>0</v>
      </c>
      <c r="AC371" s="26">
        <f t="shared" si="24"/>
        <v>0</v>
      </c>
      <c r="AD371" s="26">
        <f t="shared" si="24"/>
        <v>0</v>
      </c>
      <c r="AE371" s="26">
        <f t="shared" si="24"/>
        <v>0</v>
      </c>
      <c r="AF371" s="26"/>
      <c r="AG371" s="28">
        <f t="shared" si="23"/>
        <v>0</v>
      </c>
    </row>
    <row r="372" spans="1:33" s="20" customFormat="1" ht="16.5" customHeight="1" x14ac:dyDescent="0.25">
      <c r="A372" s="21">
        <f>ROW(B372)-2</f>
        <v>370</v>
      </c>
      <c r="B372" s="22" t="s">
        <v>386</v>
      </c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4">
        <f>IF(X372=3,3,IF(X372=4,5,IF(X372=5,7,0)))</f>
        <v>0</v>
      </c>
      <c r="W372" s="25">
        <f>SUM(C372:V372)</f>
        <v>0</v>
      </c>
      <c r="X372" s="26">
        <f>COUNTIF(AB372:AG372,"&gt;0")</f>
        <v>0</v>
      </c>
      <c r="Y372" s="27" t="str">
        <f>IF(Z372&gt;0,"Yes","")</f>
        <v/>
      </c>
      <c r="Z372" s="21">
        <f>COUNTIF(C372:V372,"M")</f>
        <v>0</v>
      </c>
      <c r="AA372" s="26">
        <f>W372+IF(AND(X372&gt;1,Z372&gt;0),1000,0)+IF(X372&gt;1,500,0)+Z372/1000000</f>
        <v>0</v>
      </c>
      <c r="AB372" s="26">
        <f t="shared" si="24"/>
        <v>0</v>
      </c>
      <c r="AC372" s="26">
        <f t="shared" si="24"/>
        <v>0</v>
      </c>
      <c r="AD372" s="26">
        <f t="shared" si="24"/>
        <v>0</v>
      </c>
      <c r="AE372" s="26">
        <f t="shared" si="24"/>
        <v>0</v>
      </c>
      <c r="AF372" s="26"/>
      <c r="AG372" s="28">
        <f t="shared" si="23"/>
        <v>0</v>
      </c>
    </row>
    <row r="373" spans="1:33" s="20" customFormat="1" ht="16.5" customHeight="1" x14ac:dyDescent="0.25">
      <c r="A373" s="21">
        <f>ROW(B373)-2</f>
        <v>371</v>
      </c>
      <c r="B373" s="22" t="s">
        <v>387</v>
      </c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4">
        <f>IF(X373=3,3,IF(X373=4,5,IF(X373=5,7,0)))</f>
        <v>0</v>
      </c>
      <c r="W373" s="25">
        <f>SUM(C373:V373)</f>
        <v>0</v>
      </c>
      <c r="X373" s="26">
        <f>COUNTIF(AB373:AG373,"&gt;0")</f>
        <v>0</v>
      </c>
      <c r="Y373" s="27" t="str">
        <f>IF(Z373&gt;0,"Yes","")</f>
        <v/>
      </c>
      <c r="Z373" s="21">
        <f>COUNTIF(C373:V373,"M")</f>
        <v>0</v>
      </c>
      <c r="AA373" s="26">
        <f>W373+IF(AND(X373&gt;1,Z373&gt;0),1000,0)+IF(X373&gt;1,500,0)+Z373/1000000</f>
        <v>0</v>
      </c>
      <c r="AB373" s="26">
        <f t="shared" ref="AB373:AE392" si="25">SUMIF(Events,AB$2,$C373:$Q373)</f>
        <v>0</v>
      </c>
      <c r="AC373" s="26">
        <f t="shared" si="25"/>
        <v>0</v>
      </c>
      <c r="AD373" s="26">
        <f t="shared" si="25"/>
        <v>0</v>
      </c>
      <c r="AE373" s="26">
        <f t="shared" si="25"/>
        <v>0</v>
      </c>
      <c r="AF373" s="26"/>
      <c r="AG373" s="28">
        <f t="shared" si="23"/>
        <v>0</v>
      </c>
    </row>
    <row r="374" spans="1:33" s="20" customFormat="1" ht="16.5" customHeight="1" x14ac:dyDescent="0.25">
      <c r="A374" s="21">
        <f>ROW(B374)-2</f>
        <v>372</v>
      </c>
      <c r="B374" s="22" t="s">
        <v>388</v>
      </c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4">
        <f>IF(X374=3,3,IF(X374=4,5,IF(X374=5,7,0)))</f>
        <v>0</v>
      </c>
      <c r="W374" s="25">
        <f>SUM(C374:V374)</f>
        <v>0</v>
      </c>
      <c r="X374" s="26">
        <f>COUNTIF(AB374:AG374,"&gt;0")</f>
        <v>0</v>
      </c>
      <c r="Y374" s="27" t="str">
        <f>IF(Z374&gt;0,"Yes","")</f>
        <v/>
      </c>
      <c r="Z374" s="21">
        <f>COUNTIF(C374:V374,"M")</f>
        <v>0</v>
      </c>
      <c r="AA374" s="26">
        <f>W374+IF(AND(X374&gt;1,Z374&gt;0),1000,0)+IF(X374&gt;1,500,0)+Z374/1000000</f>
        <v>0</v>
      </c>
      <c r="AB374" s="26">
        <f t="shared" si="25"/>
        <v>0</v>
      </c>
      <c r="AC374" s="26">
        <f t="shared" si="25"/>
        <v>0</v>
      </c>
      <c r="AD374" s="26">
        <f t="shared" si="25"/>
        <v>0</v>
      </c>
      <c r="AE374" s="26">
        <f t="shared" si="25"/>
        <v>0</v>
      </c>
      <c r="AF374" s="26"/>
      <c r="AG374" s="28">
        <f t="shared" si="23"/>
        <v>0</v>
      </c>
    </row>
    <row r="375" spans="1:33" s="20" customFormat="1" ht="16.5" customHeight="1" x14ac:dyDescent="0.25">
      <c r="A375" s="21">
        <f>ROW(B375)-2</f>
        <v>373</v>
      </c>
      <c r="B375" s="22" t="s">
        <v>389</v>
      </c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4">
        <f>IF(X375=3,3,IF(X375=4,5,IF(X375=5,7,0)))</f>
        <v>0</v>
      </c>
      <c r="W375" s="25">
        <f>SUM(C375:V375)</f>
        <v>0</v>
      </c>
      <c r="X375" s="26">
        <f>COUNTIF(AB375:AG375,"&gt;0")</f>
        <v>0</v>
      </c>
      <c r="Y375" s="27" t="str">
        <f>IF(Z375&gt;0,"Yes","")</f>
        <v/>
      </c>
      <c r="Z375" s="21">
        <f>COUNTIF(C375:V375,"M")</f>
        <v>0</v>
      </c>
      <c r="AA375" s="26">
        <f>W375+IF(AND(X375&gt;1,Z375&gt;0),1000,0)+IF(X375&gt;1,500,0)+Z375/1000000</f>
        <v>0</v>
      </c>
      <c r="AB375" s="26">
        <f t="shared" si="25"/>
        <v>0</v>
      </c>
      <c r="AC375" s="26">
        <f t="shared" si="25"/>
        <v>0</v>
      </c>
      <c r="AD375" s="26">
        <f t="shared" si="25"/>
        <v>0</v>
      </c>
      <c r="AE375" s="26">
        <f t="shared" si="25"/>
        <v>0</v>
      </c>
      <c r="AF375" s="26"/>
      <c r="AG375" s="28">
        <f t="shared" si="23"/>
        <v>0</v>
      </c>
    </row>
    <row r="376" spans="1:33" s="20" customFormat="1" ht="16.5" customHeight="1" x14ac:dyDescent="0.25">
      <c r="A376" s="21">
        <f>ROW(B376)-2</f>
        <v>374</v>
      </c>
      <c r="B376" s="22" t="s">
        <v>390</v>
      </c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4">
        <f>IF(X376=3,3,IF(X376=4,5,IF(X376=5,7,0)))</f>
        <v>0</v>
      </c>
      <c r="W376" s="25">
        <f>SUM(C376:V376)</f>
        <v>0</v>
      </c>
      <c r="X376" s="26">
        <f>COUNTIF(AB376:AG376,"&gt;0")</f>
        <v>0</v>
      </c>
      <c r="Y376" s="27" t="str">
        <f>IF(Z376&gt;0,"Yes","")</f>
        <v/>
      </c>
      <c r="Z376" s="21">
        <f>COUNTIF(C376:V376,"M")</f>
        <v>0</v>
      </c>
      <c r="AA376" s="26">
        <f>W376+IF(AND(X376&gt;1,Z376&gt;0),1000,0)+IF(X376&gt;1,500,0)+Z376/1000000</f>
        <v>0</v>
      </c>
      <c r="AB376" s="26">
        <f t="shared" si="25"/>
        <v>0</v>
      </c>
      <c r="AC376" s="26">
        <f t="shared" si="25"/>
        <v>0</v>
      </c>
      <c r="AD376" s="26">
        <f t="shared" si="25"/>
        <v>0</v>
      </c>
      <c r="AE376" s="26">
        <f t="shared" si="25"/>
        <v>0</v>
      </c>
      <c r="AF376" s="26"/>
      <c r="AG376" s="28">
        <f t="shared" si="23"/>
        <v>0</v>
      </c>
    </row>
    <row r="377" spans="1:33" s="20" customFormat="1" ht="16.5" customHeight="1" x14ac:dyDescent="0.25">
      <c r="A377" s="21">
        <f>ROW(B377)-2</f>
        <v>375</v>
      </c>
      <c r="B377" s="22" t="s">
        <v>391</v>
      </c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4">
        <f>IF(X377=3,3,IF(X377=4,5,IF(X377=5,7,0)))</f>
        <v>0</v>
      </c>
      <c r="W377" s="25">
        <f>SUM(C377:V377)</f>
        <v>0</v>
      </c>
      <c r="X377" s="26">
        <f>COUNTIF(AB377:AG377,"&gt;0")</f>
        <v>0</v>
      </c>
      <c r="Y377" s="27" t="str">
        <f>IF(Z377&gt;0,"Yes","")</f>
        <v/>
      </c>
      <c r="Z377" s="21">
        <f>COUNTIF(C377:V377,"M")</f>
        <v>0</v>
      </c>
      <c r="AA377" s="26">
        <f>W377+IF(AND(X377&gt;1,Z377&gt;0),1000,0)+IF(X377&gt;1,500,0)+Z377/1000000</f>
        <v>0</v>
      </c>
      <c r="AB377" s="26">
        <f t="shared" si="25"/>
        <v>0</v>
      </c>
      <c r="AC377" s="26">
        <f t="shared" si="25"/>
        <v>0</v>
      </c>
      <c r="AD377" s="26">
        <f t="shared" si="25"/>
        <v>0</v>
      </c>
      <c r="AE377" s="26">
        <f t="shared" si="25"/>
        <v>0</v>
      </c>
      <c r="AF377" s="26"/>
      <c r="AG377" s="28">
        <f t="shared" ref="AG377:AG408" si="26">SUMIF(Events,AG$2,$C377:$Q377)</f>
        <v>0</v>
      </c>
    </row>
    <row r="378" spans="1:33" s="20" customFormat="1" ht="16.5" customHeight="1" x14ac:dyDescent="0.25">
      <c r="A378" s="21">
        <f>ROW(B378)-2</f>
        <v>376</v>
      </c>
      <c r="B378" s="22" t="s">
        <v>392</v>
      </c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4">
        <f>IF(X378=3,3,IF(X378=4,5,IF(X378=5,7,0)))</f>
        <v>0</v>
      </c>
      <c r="W378" s="25">
        <f>SUM(C378:V378)</f>
        <v>0</v>
      </c>
      <c r="X378" s="26">
        <f>COUNTIF(AB378:AG378,"&gt;0")</f>
        <v>0</v>
      </c>
      <c r="Y378" s="27" t="str">
        <f>IF(Z378&gt;0,"Yes","")</f>
        <v/>
      </c>
      <c r="Z378" s="21">
        <f>COUNTIF(C378:V378,"M")</f>
        <v>0</v>
      </c>
      <c r="AA378" s="26">
        <f>W378+IF(AND(X378&gt;1,Z378&gt;0),1000,0)+IF(X378&gt;1,500,0)+Z378/1000000</f>
        <v>0</v>
      </c>
      <c r="AB378" s="26">
        <f t="shared" si="25"/>
        <v>0</v>
      </c>
      <c r="AC378" s="26">
        <f t="shared" si="25"/>
        <v>0</v>
      </c>
      <c r="AD378" s="26">
        <f t="shared" si="25"/>
        <v>0</v>
      </c>
      <c r="AE378" s="26">
        <f t="shared" si="25"/>
        <v>0</v>
      </c>
      <c r="AF378" s="26"/>
      <c r="AG378" s="28">
        <f t="shared" si="26"/>
        <v>0</v>
      </c>
    </row>
    <row r="379" spans="1:33" s="20" customFormat="1" ht="16.5" customHeight="1" x14ac:dyDescent="0.25">
      <c r="A379" s="21">
        <f>ROW(B379)-2</f>
        <v>377</v>
      </c>
      <c r="B379" s="22" t="s">
        <v>393</v>
      </c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4">
        <f>IF(X379=3,3,IF(X379=4,5,IF(X379=5,7,0)))</f>
        <v>0</v>
      </c>
      <c r="W379" s="25">
        <f>SUM(C379:V379)</f>
        <v>0</v>
      </c>
      <c r="X379" s="26">
        <f>COUNTIF(AB379:AG379,"&gt;0")</f>
        <v>0</v>
      </c>
      <c r="Y379" s="27" t="str">
        <f>IF(Z379&gt;0,"Yes","")</f>
        <v/>
      </c>
      <c r="Z379" s="21">
        <f>COUNTIF(C379:V379,"M")</f>
        <v>0</v>
      </c>
      <c r="AA379" s="26">
        <f>W379+IF(AND(X379&gt;1,Z379&gt;0),1000,0)+IF(X379&gt;1,500,0)+Z379/1000000</f>
        <v>0</v>
      </c>
      <c r="AB379" s="26">
        <f t="shared" si="25"/>
        <v>0</v>
      </c>
      <c r="AC379" s="26">
        <f t="shared" si="25"/>
        <v>0</v>
      </c>
      <c r="AD379" s="26">
        <f t="shared" si="25"/>
        <v>0</v>
      </c>
      <c r="AE379" s="26">
        <f t="shared" si="25"/>
        <v>0</v>
      </c>
      <c r="AF379" s="26"/>
      <c r="AG379" s="28">
        <f t="shared" si="26"/>
        <v>0</v>
      </c>
    </row>
    <row r="380" spans="1:33" s="20" customFormat="1" ht="16.5" customHeight="1" x14ac:dyDescent="0.25">
      <c r="A380" s="21">
        <f>ROW(B380)-2</f>
        <v>378</v>
      </c>
      <c r="B380" s="22" t="s">
        <v>394</v>
      </c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4">
        <f>IF(X380=3,3,IF(X380=4,5,IF(X380=5,7,0)))</f>
        <v>0</v>
      </c>
      <c r="W380" s="25">
        <f>SUM(C380:V380)</f>
        <v>0</v>
      </c>
      <c r="X380" s="26">
        <f>COUNTIF(AB380:AG380,"&gt;0")</f>
        <v>0</v>
      </c>
      <c r="Y380" s="27" t="str">
        <f>IF(Z380&gt;0,"Yes","")</f>
        <v/>
      </c>
      <c r="Z380" s="21">
        <f>COUNTIF(C380:V380,"M")</f>
        <v>0</v>
      </c>
      <c r="AA380" s="26">
        <f>W380+IF(AND(X380&gt;1,Z380&gt;0),1000,0)+IF(X380&gt;1,500,0)+Z380/1000000</f>
        <v>0</v>
      </c>
      <c r="AB380" s="26">
        <f t="shared" si="25"/>
        <v>0</v>
      </c>
      <c r="AC380" s="26">
        <f t="shared" si="25"/>
        <v>0</v>
      </c>
      <c r="AD380" s="26">
        <f t="shared" si="25"/>
        <v>0</v>
      </c>
      <c r="AE380" s="26">
        <f t="shared" si="25"/>
        <v>0</v>
      </c>
      <c r="AF380" s="26"/>
      <c r="AG380" s="28">
        <f t="shared" si="26"/>
        <v>0</v>
      </c>
    </row>
    <row r="381" spans="1:33" s="20" customFormat="1" ht="16.5" customHeight="1" x14ac:dyDescent="0.25">
      <c r="A381" s="21">
        <f>ROW(B381)-2</f>
        <v>379</v>
      </c>
      <c r="B381" s="22" t="s">
        <v>395</v>
      </c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4">
        <f>IF(X381=3,3,IF(X381=4,5,IF(X381=5,7,0)))</f>
        <v>0</v>
      </c>
      <c r="W381" s="25">
        <f>SUM(C381:V381)</f>
        <v>0</v>
      </c>
      <c r="X381" s="26">
        <f>COUNTIF(AB381:AG381,"&gt;0")</f>
        <v>0</v>
      </c>
      <c r="Y381" s="27" t="str">
        <f>IF(Z381&gt;0,"Yes","")</f>
        <v/>
      </c>
      <c r="Z381" s="21">
        <f>COUNTIF(C381:V381,"M")</f>
        <v>0</v>
      </c>
      <c r="AA381" s="26">
        <f>W381+IF(AND(X381&gt;1,Z381&gt;0),1000,0)+IF(X381&gt;1,500,0)+Z381/1000000</f>
        <v>0</v>
      </c>
      <c r="AB381" s="26">
        <f t="shared" si="25"/>
        <v>0</v>
      </c>
      <c r="AC381" s="26">
        <f t="shared" si="25"/>
        <v>0</v>
      </c>
      <c r="AD381" s="26">
        <f t="shared" si="25"/>
        <v>0</v>
      </c>
      <c r="AE381" s="26">
        <f t="shared" si="25"/>
        <v>0</v>
      </c>
      <c r="AF381" s="26"/>
      <c r="AG381" s="28">
        <f t="shared" si="26"/>
        <v>0</v>
      </c>
    </row>
    <row r="382" spans="1:33" s="20" customFormat="1" ht="16.5" customHeight="1" x14ac:dyDescent="0.25">
      <c r="A382" s="21">
        <f>ROW(B382)-2</f>
        <v>380</v>
      </c>
      <c r="B382" s="22" t="s">
        <v>396</v>
      </c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4">
        <f>IF(X382=3,3,IF(X382=4,5,IF(X382=5,7,0)))</f>
        <v>0</v>
      </c>
      <c r="W382" s="25">
        <f>SUM(C382:V382)</f>
        <v>0</v>
      </c>
      <c r="X382" s="26">
        <f>COUNTIF(AB382:AG382,"&gt;0")</f>
        <v>0</v>
      </c>
      <c r="Y382" s="27" t="str">
        <f>IF(Z382&gt;0,"Yes","")</f>
        <v/>
      </c>
      <c r="Z382" s="21">
        <f>COUNTIF(C382:V382,"M")</f>
        <v>0</v>
      </c>
      <c r="AA382" s="26">
        <f>W382+IF(AND(X382&gt;1,Z382&gt;0),1000,0)+IF(X382&gt;1,500,0)+Z382/1000000</f>
        <v>0</v>
      </c>
      <c r="AB382" s="26">
        <f t="shared" si="25"/>
        <v>0</v>
      </c>
      <c r="AC382" s="26">
        <f t="shared" si="25"/>
        <v>0</v>
      </c>
      <c r="AD382" s="26">
        <f t="shared" si="25"/>
        <v>0</v>
      </c>
      <c r="AE382" s="26">
        <f t="shared" si="25"/>
        <v>0</v>
      </c>
      <c r="AF382" s="26"/>
      <c r="AG382" s="28">
        <f t="shared" si="26"/>
        <v>0</v>
      </c>
    </row>
    <row r="383" spans="1:33" s="20" customFormat="1" ht="16.5" customHeight="1" x14ac:dyDescent="0.25">
      <c r="A383" s="21">
        <f>ROW(B383)-2</f>
        <v>381</v>
      </c>
      <c r="B383" s="22" t="s">
        <v>397</v>
      </c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4">
        <f>IF(X383=3,3,IF(X383=4,5,IF(X383=5,7,0)))</f>
        <v>0</v>
      </c>
      <c r="W383" s="25">
        <f>SUM(C383:V383)</f>
        <v>0</v>
      </c>
      <c r="X383" s="26">
        <f>COUNTIF(AB383:AG383,"&gt;0")</f>
        <v>0</v>
      </c>
      <c r="Y383" s="27" t="str">
        <f>IF(Z383&gt;0,"Yes","")</f>
        <v/>
      </c>
      <c r="Z383" s="21">
        <f>COUNTIF(C383:V383,"M")</f>
        <v>0</v>
      </c>
      <c r="AA383" s="26">
        <f>W383+IF(AND(X383&gt;1,Z383&gt;0),1000,0)+IF(X383&gt;1,500,0)+Z383/1000000</f>
        <v>0</v>
      </c>
      <c r="AB383" s="26">
        <f t="shared" si="25"/>
        <v>0</v>
      </c>
      <c r="AC383" s="26">
        <f t="shared" si="25"/>
        <v>0</v>
      </c>
      <c r="AD383" s="26">
        <f t="shared" si="25"/>
        <v>0</v>
      </c>
      <c r="AE383" s="26">
        <f t="shared" si="25"/>
        <v>0</v>
      </c>
      <c r="AF383" s="26"/>
      <c r="AG383" s="28">
        <f t="shared" si="26"/>
        <v>0</v>
      </c>
    </row>
    <row r="384" spans="1:33" s="20" customFormat="1" ht="16.5" customHeight="1" x14ac:dyDescent="0.25">
      <c r="A384" s="21">
        <f>ROW(B384)-2</f>
        <v>382</v>
      </c>
      <c r="B384" s="22" t="s">
        <v>398</v>
      </c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4">
        <f>IF(X384=3,3,IF(X384=4,5,IF(X384=5,7,0)))</f>
        <v>0</v>
      </c>
      <c r="W384" s="25">
        <f>SUM(C384:V384)</f>
        <v>0</v>
      </c>
      <c r="X384" s="26">
        <f>COUNTIF(AB384:AG384,"&gt;0")</f>
        <v>0</v>
      </c>
      <c r="Y384" s="27" t="str">
        <f>IF(Z384&gt;0,"Yes","")</f>
        <v/>
      </c>
      <c r="Z384" s="21">
        <f>COUNTIF(C384:V384,"M")</f>
        <v>0</v>
      </c>
      <c r="AA384" s="26">
        <f>W384+IF(AND(X384&gt;1,Z384&gt;0),1000,0)+IF(X384&gt;1,500,0)+Z384/1000000</f>
        <v>0</v>
      </c>
      <c r="AB384" s="26">
        <f t="shared" si="25"/>
        <v>0</v>
      </c>
      <c r="AC384" s="26">
        <f t="shared" si="25"/>
        <v>0</v>
      </c>
      <c r="AD384" s="26">
        <f t="shared" si="25"/>
        <v>0</v>
      </c>
      <c r="AE384" s="26">
        <f t="shared" si="25"/>
        <v>0</v>
      </c>
      <c r="AF384" s="26"/>
      <c r="AG384" s="28">
        <f t="shared" si="26"/>
        <v>0</v>
      </c>
    </row>
    <row r="385" spans="1:33" s="20" customFormat="1" ht="16.5" customHeight="1" x14ac:dyDescent="0.25">
      <c r="A385" s="21">
        <f>ROW(B385)-2</f>
        <v>383</v>
      </c>
      <c r="B385" s="22" t="s">
        <v>399</v>
      </c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4">
        <f>IF(X385=3,3,IF(X385=4,5,IF(X385=5,7,0)))</f>
        <v>0</v>
      </c>
      <c r="W385" s="25">
        <f>SUM(C385:V385)</f>
        <v>0</v>
      </c>
      <c r="X385" s="26">
        <f>COUNTIF(AB385:AG385,"&gt;0")</f>
        <v>0</v>
      </c>
      <c r="Y385" s="27" t="str">
        <f>IF(Z385&gt;0,"Yes","")</f>
        <v/>
      </c>
      <c r="Z385" s="21">
        <f>COUNTIF(C385:V385,"M")</f>
        <v>0</v>
      </c>
      <c r="AA385" s="26">
        <f>W385+IF(AND(X385&gt;1,Z385&gt;0),1000,0)+IF(X385&gt;1,500,0)+Z385/1000000</f>
        <v>0</v>
      </c>
      <c r="AB385" s="26">
        <f t="shared" si="25"/>
        <v>0</v>
      </c>
      <c r="AC385" s="26">
        <f t="shared" si="25"/>
        <v>0</v>
      </c>
      <c r="AD385" s="26">
        <f t="shared" si="25"/>
        <v>0</v>
      </c>
      <c r="AE385" s="26">
        <f t="shared" si="25"/>
        <v>0</v>
      </c>
      <c r="AF385" s="26"/>
      <c r="AG385" s="28">
        <f t="shared" si="26"/>
        <v>0</v>
      </c>
    </row>
    <row r="386" spans="1:33" s="20" customFormat="1" ht="16.5" customHeight="1" x14ac:dyDescent="0.25">
      <c r="A386" s="21">
        <f>ROW(B386)-2</f>
        <v>384</v>
      </c>
      <c r="B386" s="22" t="s">
        <v>400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4">
        <f>IF(X386=3,3,IF(X386=4,5,IF(X386=5,7,0)))</f>
        <v>0</v>
      </c>
      <c r="W386" s="25">
        <f>SUM(C386:V386)</f>
        <v>0</v>
      </c>
      <c r="X386" s="26">
        <f>COUNTIF(AB386:AG386,"&gt;0")</f>
        <v>0</v>
      </c>
      <c r="Y386" s="27" t="str">
        <f>IF(Z386&gt;0,"Yes","")</f>
        <v/>
      </c>
      <c r="Z386" s="21">
        <f>COUNTIF(C386:V386,"M")</f>
        <v>0</v>
      </c>
      <c r="AA386" s="26">
        <f>W386+IF(AND(X386&gt;1,Z386&gt;0),1000,0)+IF(X386&gt;1,500,0)+Z386/1000000</f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/>
      <c r="AG386" s="28">
        <f t="shared" si="26"/>
        <v>0</v>
      </c>
    </row>
    <row r="387" spans="1:33" s="20" customFormat="1" ht="16.5" customHeight="1" x14ac:dyDescent="0.25">
      <c r="A387" s="21">
        <f>ROW(B387)-2</f>
        <v>385</v>
      </c>
      <c r="B387" s="22" t="s">
        <v>401</v>
      </c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4">
        <f>IF(X387=3,3,IF(X387=4,5,IF(X387=5,7,0)))</f>
        <v>0</v>
      </c>
      <c r="W387" s="25">
        <f>SUM(C387:V387)</f>
        <v>0</v>
      </c>
      <c r="X387" s="26">
        <f>COUNTIF(AB387:AG387,"&gt;0")</f>
        <v>0</v>
      </c>
      <c r="Y387" s="27" t="str">
        <f>IF(Z387&gt;0,"Yes","")</f>
        <v/>
      </c>
      <c r="Z387" s="21">
        <f>COUNTIF(C387:V387,"M")</f>
        <v>0</v>
      </c>
      <c r="AA387" s="26">
        <f>W387+IF(AND(X387&gt;1,Z387&gt;0),1000,0)+IF(X387&gt;1,500,0)+Z387/1000000</f>
        <v>0</v>
      </c>
      <c r="AB387" s="26">
        <f t="shared" si="25"/>
        <v>0</v>
      </c>
      <c r="AC387" s="26">
        <f t="shared" si="25"/>
        <v>0</v>
      </c>
      <c r="AD387" s="26">
        <f t="shared" si="25"/>
        <v>0</v>
      </c>
      <c r="AE387" s="26">
        <f t="shared" si="25"/>
        <v>0</v>
      </c>
      <c r="AF387" s="26"/>
      <c r="AG387" s="28">
        <f t="shared" si="26"/>
        <v>0</v>
      </c>
    </row>
    <row r="388" spans="1:33" s="20" customFormat="1" ht="16.5" customHeight="1" x14ac:dyDescent="0.25">
      <c r="A388" s="21">
        <f>ROW(B388)-2</f>
        <v>386</v>
      </c>
      <c r="B388" s="22" t="s">
        <v>402</v>
      </c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4">
        <f>IF(X388=3,3,IF(X388=4,5,IF(X388=5,7,0)))</f>
        <v>0</v>
      </c>
      <c r="W388" s="25">
        <f>SUM(C388:V388)</f>
        <v>0</v>
      </c>
      <c r="X388" s="26">
        <f>COUNTIF(AB388:AG388,"&gt;0")</f>
        <v>0</v>
      </c>
      <c r="Y388" s="27" t="str">
        <f>IF(Z388&gt;0,"Yes","")</f>
        <v/>
      </c>
      <c r="Z388" s="21">
        <f>COUNTIF(C388:V388,"M")</f>
        <v>0</v>
      </c>
      <c r="AA388" s="26">
        <f>W388+IF(AND(X388&gt;1,Z388&gt;0),1000,0)+IF(X388&gt;1,500,0)+Z388/1000000</f>
        <v>0</v>
      </c>
      <c r="AB388" s="26">
        <f t="shared" si="25"/>
        <v>0</v>
      </c>
      <c r="AC388" s="26">
        <f t="shared" si="25"/>
        <v>0</v>
      </c>
      <c r="AD388" s="26">
        <f t="shared" si="25"/>
        <v>0</v>
      </c>
      <c r="AE388" s="26">
        <f t="shared" si="25"/>
        <v>0</v>
      </c>
      <c r="AF388" s="26"/>
      <c r="AG388" s="28">
        <f t="shared" si="26"/>
        <v>0</v>
      </c>
    </row>
    <row r="389" spans="1:33" s="20" customFormat="1" ht="16.5" customHeight="1" x14ac:dyDescent="0.25">
      <c r="A389" s="21">
        <f>ROW(B389)-2</f>
        <v>387</v>
      </c>
      <c r="B389" s="22" t="s">
        <v>403</v>
      </c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4">
        <f>IF(X389=3,3,IF(X389=4,5,IF(X389=5,7,0)))</f>
        <v>0</v>
      </c>
      <c r="W389" s="25">
        <f>SUM(C389:V389)</f>
        <v>0</v>
      </c>
      <c r="X389" s="26">
        <f>COUNTIF(AB389:AG389,"&gt;0")</f>
        <v>0</v>
      </c>
      <c r="Y389" s="27" t="str">
        <f>IF(Z389&gt;0,"Yes","")</f>
        <v/>
      </c>
      <c r="Z389" s="21">
        <f>COUNTIF(C389:V389,"M")</f>
        <v>0</v>
      </c>
      <c r="AA389" s="26">
        <f>W389+IF(AND(X389&gt;1,Z389&gt;0),1000,0)+IF(X389&gt;1,500,0)+Z389/1000000</f>
        <v>0</v>
      </c>
      <c r="AB389" s="26">
        <f t="shared" si="25"/>
        <v>0</v>
      </c>
      <c r="AC389" s="26">
        <f t="shared" si="25"/>
        <v>0</v>
      </c>
      <c r="AD389" s="26">
        <f t="shared" si="25"/>
        <v>0</v>
      </c>
      <c r="AE389" s="26">
        <f t="shared" si="25"/>
        <v>0</v>
      </c>
      <c r="AF389" s="26"/>
      <c r="AG389" s="28">
        <f t="shared" si="26"/>
        <v>0</v>
      </c>
    </row>
    <row r="390" spans="1:33" s="20" customFormat="1" ht="16.5" customHeight="1" x14ac:dyDescent="0.25">
      <c r="A390" s="21">
        <f>ROW(B390)-2</f>
        <v>388</v>
      </c>
      <c r="B390" s="22" t="s">
        <v>404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4">
        <f>IF(X390=3,3,IF(X390=4,5,IF(X390=5,7,0)))</f>
        <v>0</v>
      </c>
      <c r="W390" s="25">
        <f>SUM(C390:V390)</f>
        <v>0</v>
      </c>
      <c r="X390" s="26">
        <f>COUNTIF(AB390:AG390,"&gt;0")</f>
        <v>0</v>
      </c>
      <c r="Y390" s="27" t="str">
        <f>IF(Z390&gt;0,"Yes","")</f>
        <v/>
      </c>
      <c r="Z390" s="21">
        <f>COUNTIF(C390:V390,"M")</f>
        <v>0</v>
      </c>
      <c r="AA390" s="26">
        <f>W390+IF(AND(X390&gt;1,Z390&gt;0),1000,0)+IF(X390&gt;1,500,0)+Z390/1000000</f>
        <v>0</v>
      </c>
      <c r="AB390" s="26">
        <f t="shared" si="25"/>
        <v>0</v>
      </c>
      <c r="AC390" s="26">
        <f t="shared" si="25"/>
        <v>0</v>
      </c>
      <c r="AD390" s="26">
        <f t="shared" si="25"/>
        <v>0</v>
      </c>
      <c r="AE390" s="26">
        <f t="shared" si="25"/>
        <v>0</v>
      </c>
      <c r="AF390" s="26"/>
      <c r="AG390" s="28">
        <f t="shared" si="26"/>
        <v>0</v>
      </c>
    </row>
    <row r="391" spans="1:33" s="20" customFormat="1" ht="16.5" customHeight="1" x14ac:dyDescent="0.25">
      <c r="A391" s="21">
        <f>ROW(B391)-2</f>
        <v>389</v>
      </c>
      <c r="B391" s="22" t="s">
        <v>405</v>
      </c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4">
        <f>IF(X391=3,3,IF(X391=4,5,IF(X391=5,7,0)))</f>
        <v>0</v>
      </c>
      <c r="W391" s="25">
        <f>SUM(C391:V391)</f>
        <v>0</v>
      </c>
      <c r="X391" s="26">
        <f>COUNTIF(AB391:AG391,"&gt;0")</f>
        <v>0</v>
      </c>
      <c r="Y391" s="27" t="str">
        <f>IF(Z391&gt;0,"Yes","")</f>
        <v/>
      </c>
      <c r="Z391" s="21">
        <f>COUNTIF(C391:V391,"M")</f>
        <v>0</v>
      </c>
      <c r="AA391" s="26">
        <f>W391+IF(AND(X391&gt;1,Z391&gt;0),1000,0)+IF(X391&gt;1,500,0)+Z391/1000000</f>
        <v>0</v>
      </c>
      <c r="AB391" s="26">
        <f t="shared" si="25"/>
        <v>0</v>
      </c>
      <c r="AC391" s="26">
        <f t="shared" si="25"/>
        <v>0</v>
      </c>
      <c r="AD391" s="26">
        <f t="shared" si="25"/>
        <v>0</v>
      </c>
      <c r="AE391" s="26">
        <f t="shared" si="25"/>
        <v>0</v>
      </c>
      <c r="AF391" s="26"/>
      <c r="AG391" s="28">
        <f t="shared" si="26"/>
        <v>0</v>
      </c>
    </row>
    <row r="392" spans="1:33" s="20" customFormat="1" ht="16.5" customHeight="1" x14ac:dyDescent="0.25">
      <c r="A392" s="21">
        <f>ROW(B392)-2</f>
        <v>390</v>
      </c>
      <c r="B392" s="22" t="s">
        <v>406</v>
      </c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4">
        <f>IF(X392=3,3,IF(X392=4,5,IF(X392=5,7,0)))</f>
        <v>0</v>
      </c>
      <c r="W392" s="25">
        <f>SUM(C392:V392)</f>
        <v>0</v>
      </c>
      <c r="X392" s="26">
        <f>COUNTIF(AB392:AG392,"&gt;0")</f>
        <v>0</v>
      </c>
      <c r="Y392" s="27" t="str">
        <f>IF(Z392&gt;0,"Yes","")</f>
        <v/>
      </c>
      <c r="Z392" s="21">
        <f>COUNTIF(C392:V392,"M")</f>
        <v>0</v>
      </c>
      <c r="AA392" s="26">
        <f>W392+IF(AND(X392&gt;1,Z392&gt;0),1000,0)+IF(X392&gt;1,500,0)+Z392/1000000</f>
        <v>0</v>
      </c>
      <c r="AB392" s="26">
        <f t="shared" si="25"/>
        <v>0</v>
      </c>
      <c r="AC392" s="26">
        <f t="shared" si="25"/>
        <v>0</v>
      </c>
      <c r="AD392" s="26">
        <f t="shared" si="25"/>
        <v>0</v>
      </c>
      <c r="AE392" s="26">
        <f t="shared" si="25"/>
        <v>0</v>
      </c>
      <c r="AF392" s="26"/>
      <c r="AG392" s="28">
        <f t="shared" si="26"/>
        <v>0</v>
      </c>
    </row>
    <row r="393" spans="1:33" s="20" customFormat="1" ht="16.5" customHeight="1" x14ac:dyDescent="0.25">
      <c r="A393" s="21">
        <f>ROW(B393)-2</f>
        <v>391</v>
      </c>
      <c r="B393" s="22" t="s">
        <v>407</v>
      </c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4">
        <f>IF(X393=3,3,IF(X393=4,5,IF(X393=5,7,0)))</f>
        <v>0</v>
      </c>
      <c r="W393" s="25">
        <f>SUM(C393:V393)</f>
        <v>0</v>
      </c>
      <c r="X393" s="26">
        <f>COUNTIF(AB393:AG393,"&gt;0")</f>
        <v>0</v>
      </c>
      <c r="Y393" s="27" t="str">
        <f>IF(Z393&gt;0,"Yes","")</f>
        <v/>
      </c>
      <c r="Z393" s="21">
        <f>COUNTIF(C393:V393,"M")</f>
        <v>0</v>
      </c>
      <c r="AA393" s="26">
        <f>W393+IF(AND(X393&gt;1,Z393&gt;0),1000,0)+IF(X393&gt;1,500,0)+Z393/1000000</f>
        <v>0</v>
      </c>
      <c r="AB393" s="26">
        <f t="shared" ref="AB393:AE412" si="27">SUMIF(Events,AB$2,$C393:$Q393)</f>
        <v>0</v>
      </c>
      <c r="AC393" s="26">
        <f t="shared" si="27"/>
        <v>0</v>
      </c>
      <c r="AD393" s="26">
        <f t="shared" si="27"/>
        <v>0</v>
      </c>
      <c r="AE393" s="26">
        <f t="shared" si="27"/>
        <v>0</v>
      </c>
      <c r="AF393" s="26"/>
      <c r="AG393" s="28">
        <f t="shared" si="26"/>
        <v>0</v>
      </c>
    </row>
    <row r="394" spans="1:33" s="20" customFormat="1" ht="16.5" customHeight="1" x14ac:dyDescent="0.25">
      <c r="A394" s="21">
        <f>ROW(B394)-2</f>
        <v>392</v>
      </c>
      <c r="B394" s="22" t="s">
        <v>408</v>
      </c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4">
        <f>IF(X394=3,3,IF(X394=4,5,IF(X394=5,7,0)))</f>
        <v>0</v>
      </c>
      <c r="W394" s="25">
        <f>SUM(C394:V394)</f>
        <v>0</v>
      </c>
      <c r="X394" s="26">
        <f>COUNTIF(AB394:AG394,"&gt;0")</f>
        <v>0</v>
      </c>
      <c r="Y394" s="27" t="str">
        <f>IF(Z394&gt;0,"Yes","")</f>
        <v/>
      </c>
      <c r="Z394" s="21">
        <f>COUNTIF(C394:V394,"M")</f>
        <v>0</v>
      </c>
      <c r="AA394" s="26">
        <f>W394+IF(AND(X394&gt;1,Z394&gt;0),1000,0)+IF(X394&gt;1,500,0)+Z394/1000000</f>
        <v>0</v>
      </c>
      <c r="AB394" s="26">
        <f t="shared" si="27"/>
        <v>0</v>
      </c>
      <c r="AC394" s="26">
        <f t="shared" si="27"/>
        <v>0</v>
      </c>
      <c r="AD394" s="26">
        <f t="shared" si="27"/>
        <v>0</v>
      </c>
      <c r="AE394" s="26">
        <f t="shared" si="27"/>
        <v>0</v>
      </c>
      <c r="AF394" s="26"/>
      <c r="AG394" s="28">
        <f t="shared" si="26"/>
        <v>0</v>
      </c>
    </row>
    <row r="395" spans="1:33" s="20" customFormat="1" ht="16.5" customHeight="1" x14ac:dyDescent="0.25">
      <c r="A395" s="21">
        <f>ROW(B395)-2</f>
        <v>393</v>
      </c>
      <c r="B395" s="22" t="s">
        <v>409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4">
        <f>IF(X395=3,3,IF(X395=4,5,IF(X395=5,7,0)))</f>
        <v>0</v>
      </c>
      <c r="W395" s="25">
        <f>SUM(C395:V395)</f>
        <v>0</v>
      </c>
      <c r="X395" s="26">
        <f>COUNTIF(AB395:AG395,"&gt;0")</f>
        <v>0</v>
      </c>
      <c r="Y395" s="27" t="str">
        <f>IF(Z395&gt;0,"Yes","")</f>
        <v/>
      </c>
      <c r="Z395" s="21">
        <f>COUNTIF(C395:V395,"M")</f>
        <v>0</v>
      </c>
      <c r="AA395" s="26">
        <f>W395+IF(AND(X395&gt;1,Z395&gt;0),1000,0)+IF(X395&gt;1,500,0)+Z395/1000000</f>
        <v>0</v>
      </c>
      <c r="AB395" s="26">
        <f t="shared" si="27"/>
        <v>0</v>
      </c>
      <c r="AC395" s="26">
        <f t="shared" si="27"/>
        <v>0</v>
      </c>
      <c r="AD395" s="26">
        <f t="shared" si="27"/>
        <v>0</v>
      </c>
      <c r="AE395" s="26">
        <f t="shared" si="27"/>
        <v>0</v>
      </c>
      <c r="AF395" s="26"/>
      <c r="AG395" s="28">
        <f t="shared" si="26"/>
        <v>0</v>
      </c>
    </row>
    <row r="396" spans="1:33" s="20" customFormat="1" ht="16.5" customHeight="1" x14ac:dyDescent="0.25">
      <c r="A396" s="21">
        <f>ROW(B396)-2</f>
        <v>394</v>
      </c>
      <c r="B396" s="22" t="s">
        <v>410</v>
      </c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4">
        <f>IF(X396=3,3,IF(X396=4,5,IF(X396=5,7,0)))</f>
        <v>0</v>
      </c>
      <c r="W396" s="25">
        <f>SUM(C396:V396)</f>
        <v>0</v>
      </c>
      <c r="X396" s="26">
        <f>COUNTIF(AB396:AG396,"&gt;0")</f>
        <v>0</v>
      </c>
      <c r="Y396" s="27" t="str">
        <f>IF(Z396&gt;0,"Yes","")</f>
        <v/>
      </c>
      <c r="Z396" s="21">
        <f>COUNTIF(C396:V396,"M")</f>
        <v>0</v>
      </c>
      <c r="AA396" s="26">
        <f>W396+IF(AND(X396&gt;1,Z396&gt;0),1000,0)+IF(X396&gt;1,500,0)+Z396/1000000</f>
        <v>0</v>
      </c>
      <c r="AB396" s="26">
        <f t="shared" si="27"/>
        <v>0</v>
      </c>
      <c r="AC396" s="26">
        <f t="shared" si="27"/>
        <v>0</v>
      </c>
      <c r="AD396" s="26">
        <f t="shared" si="27"/>
        <v>0</v>
      </c>
      <c r="AE396" s="26">
        <f t="shared" si="27"/>
        <v>0</v>
      </c>
      <c r="AF396" s="26"/>
      <c r="AG396" s="28">
        <f t="shared" si="26"/>
        <v>0</v>
      </c>
    </row>
    <row r="397" spans="1:33" s="20" customFormat="1" ht="16.5" customHeight="1" x14ac:dyDescent="0.25">
      <c r="A397" s="21">
        <f>ROW(B397)-2</f>
        <v>395</v>
      </c>
      <c r="B397" s="22" t="s">
        <v>411</v>
      </c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4">
        <f>IF(X397=3,3,IF(X397=4,5,IF(X397=5,7,0)))</f>
        <v>0</v>
      </c>
      <c r="W397" s="25">
        <f>SUM(C397:V397)</f>
        <v>0</v>
      </c>
      <c r="X397" s="26">
        <f>COUNTIF(AB397:AG397,"&gt;0")</f>
        <v>0</v>
      </c>
      <c r="Y397" s="27" t="str">
        <f>IF(Z397&gt;0,"Yes","")</f>
        <v/>
      </c>
      <c r="Z397" s="21">
        <f>COUNTIF(C397:V397,"M")</f>
        <v>0</v>
      </c>
      <c r="AA397" s="26">
        <f>W397+IF(AND(X397&gt;1,Z397&gt;0),1000,0)+IF(X397&gt;1,500,0)+Z397/1000000</f>
        <v>0</v>
      </c>
      <c r="AB397" s="26">
        <f t="shared" si="27"/>
        <v>0</v>
      </c>
      <c r="AC397" s="26">
        <f t="shared" si="27"/>
        <v>0</v>
      </c>
      <c r="AD397" s="26">
        <f t="shared" si="27"/>
        <v>0</v>
      </c>
      <c r="AE397" s="26">
        <f t="shared" si="27"/>
        <v>0</v>
      </c>
      <c r="AF397" s="26"/>
      <c r="AG397" s="28">
        <f t="shared" si="26"/>
        <v>0</v>
      </c>
    </row>
    <row r="398" spans="1:33" s="20" customFormat="1" ht="16.5" customHeight="1" x14ac:dyDescent="0.25">
      <c r="A398" s="21">
        <f>ROW(B398)-2</f>
        <v>396</v>
      </c>
      <c r="B398" s="22" t="s">
        <v>412</v>
      </c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4">
        <f>IF(X398=3,3,IF(X398=4,5,IF(X398=5,7,0)))</f>
        <v>0</v>
      </c>
      <c r="W398" s="25">
        <f>SUM(C398:V398)</f>
        <v>0</v>
      </c>
      <c r="X398" s="26">
        <f>COUNTIF(AB398:AG398,"&gt;0")</f>
        <v>0</v>
      </c>
      <c r="Y398" s="27" t="str">
        <f>IF(Z398&gt;0,"Yes","")</f>
        <v/>
      </c>
      <c r="Z398" s="21">
        <f>COUNTIF(C398:V398,"M")</f>
        <v>0</v>
      </c>
      <c r="AA398" s="26">
        <f>W398+IF(AND(X398&gt;1,Z398&gt;0),1000,0)+IF(X398&gt;1,500,0)+Z398/1000000</f>
        <v>0</v>
      </c>
      <c r="AB398" s="26">
        <f t="shared" si="27"/>
        <v>0</v>
      </c>
      <c r="AC398" s="26">
        <f t="shared" si="27"/>
        <v>0</v>
      </c>
      <c r="AD398" s="26">
        <f t="shared" si="27"/>
        <v>0</v>
      </c>
      <c r="AE398" s="26">
        <f t="shared" si="27"/>
        <v>0</v>
      </c>
      <c r="AF398" s="26"/>
      <c r="AG398" s="28">
        <f t="shared" si="26"/>
        <v>0</v>
      </c>
    </row>
    <row r="399" spans="1:33" s="20" customFormat="1" ht="16.5" customHeight="1" x14ac:dyDescent="0.25">
      <c r="A399" s="21">
        <f>ROW(B399)-2</f>
        <v>397</v>
      </c>
      <c r="B399" s="22" t="s">
        <v>413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4">
        <f>IF(X399=3,3,IF(X399=4,5,IF(X399=5,7,0)))</f>
        <v>0</v>
      </c>
      <c r="W399" s="25">
        <f>SUM(C399:V399)</f>
        <v>0</v>
      </c>
      <c r="X399" s="26">
        <f>COUNTIF(AB399:AG399,"&gt;0")</f>
        <v>0</v>
      </c>
      <c r="Y399" s="27" t="str">
        <f>IF(Z399&gt;0,"Yes","")</f>
        <v/>
      </c>
      <c r="Z399" s="21">
        <f>COUNTIF(C399:V399,"M")</f>
        <v>0</v>
      </c>
      <c r="AA399" s="26">
        <f>W399+IF(AND(X399&gt;1,Z399&gt;0),1000,0)+IF(X399&gt;1,500,0)+Z399/1000000</f>
        <v>0</v>
      </c>
      <c r="AB399" s="26">
        <f t="shared" si="27"/>
        <v>0</v>
      </c>
      <c r="AC399" s="26">
        <f t="shared" si="27"/>
        <v>0</v>
      </c>
      <c r="AD399" s="26">
        <f t="shared" si="27"/>
        <v>0</v>
      </c>
      <c r="AE399" s="26">
        <f t="shared" si="27"/>
        <v>0</v>
      </c>
      <c r="AF399" s="26"/>
      <c r="AG399" s="28">
        <f t="shared" si="26"/>
        <v>0</v>
      </c>
    </row>
    <row r="400" spans="1:33" s="20" customFormat="1" ht="16.5" customHeight="1" x14ac:dyDescent="0.25">
      <c r="A400" s="21">
        <f>ROW(B400)-2</f>
        <v>398</v>
      </c>
      <c r="B400" s="22" t="s">
        <v>414</v>
      </c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4">
        <f>IF(X400=3,3,IF(X400=4,5,IF(X400=5,7,0)))</f>
        <v>0</v>
      </c>
      <c r="W400" s="25">
        <f>SUM(C400:V400)</f>
        <v>0</v>
      </c>
      <c r="X400" s="26">
        <f>COUNTIF(AB400:AG400,"&gt;0")</f>
        <v>0</v>
      </c>
      <c r="Y400" s="27" t="str">
        <f>IF(Z400&gt;0,"Yes","")</f>
        <v/>
      </c>
      <c r="Z400" s="21">
        <f>COUNTIF(C400:V400,"M")</f>
        <v>0</v>
      </c>
      <c r="AA400" s="26">
        <f>W400+IF(AND(X400&gt;1,Z400&gt;0),1000,0)+IF(X400&gt;1,500,0)+Z400/1000000</f>
        <v>0</v>
      </c>
      <c r="AB400" s="26">
        <f t="shared" si="27"/>
        <v>0</v>
      </c>
      <c r="AC400" s="26">
        <f t="shared" si="27"/>
        <v>0</v>
      </c>
      <c r="AD400" s="26">
        <f t="shared" si="27"/>
        <v>0</v>
      </c>
      <c r="AE400" s="26">
        <f t="shared" si="27"/>
        <v>0</v>
      </c>
      <c r="AF400" s="26"/>
      <c r="AG400" s="28">
        <f t="shared" si="26"/>
        <v>0</v>
      </c>
    </row>
    <row r="401" spans="1:33" s="20" customFormat="1" ht="16.5" customHeight="1" x14ac:dyDescent="0.25">
      <c r="A401" s="21">
        <f>ROW(B401)-2</f>
        <v>399</v>
      </c>
      <c r="B401" s="22" t="s">
        <v>415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4">
        <f>IF(X401=3,3,IF(X401=4,5,IF(X401=5,7,0)))</f>
        <v>0</v>
      </c>
      <c r="W401" s="25">
        <f>SUM(C401:V401)</f>
        <v>0</v>
      </c>
      <c r="X401" s="26">
        <f>COUNTIF(AB401:AG401,"&gt;0")</f>
        <v>0</v>
      </c>
      <c r="Y401" s="27" t="str">
        <f>IF(Z401&gt;0,"Yes","")</f>
        <v/>
      </c>
      <c r="Z401" s="21">
        <f>COUNTIF(C401:V401,"M")</f>
        <v>0</v>
      </c>
      <c r="AA401" s="26">
        <f>W401+IF(AND(X401&gt;1,Z401&gt;0),1000,0)+IF(X401&gt;1,500,0)+Z401/1000000</f>
        <v>0</v>
      </c>
      <c r="AB401" s="26">
        <f t="shared" si="27"/>
        <v>0</v>
      </c>
      <c r="AC401" s="26">
        <f t="shared" si="27"/>
        <v>0</v>
      </c>
      <c r="AD401" s="26">
        <f t="shared" si="27"/>
        <v>0</v>
      </c>
      <c r="AE401" s="26">
        <f t="shared" si="27"/>
        <v>0</v>
      </c>
      <c r="AF401" s="26"/>
      <c r="AG401" s="28">
        <f t="shared" si="26"/>
        <v>0</v>
      </c>
    </row>
    <row r="402" spans="1:33" s="20" customFormat="1" ht="16.5" customHeight="1" x14ac:dyDescent="0.25">
      <c r="A402" s="21">
        <f>ROW(B402)-2</f>
        <v>400</v>
      </c>
      <c r="B402" s="22" t="s">
        <v>416</v>
      </c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4">
        <f>IF(X402=3,3,IF(X402=4,5,IF(X402=5,7,0)))</f>
        <v>0</v>
      </c>
      <c r="W402" s="25">
        <f>SUM(C402:V402)</f>
        <v>0</v>
      </c>
      <c r="X402" s="26">
        <f>COUNTIF(AB402:AG402,"&gt;0")</f>
        <v>0</v>
      </c>
      <c r="Y402" s="27" t="str">
        <f>IF(Z402&gt;0,"Yes","")</f>
        <v/>
      </c>
      <c r="Z402" s="21">
        <f>COUNTIF(C402:V402,"M")</f>
        <v>0</v>
      </c>
      <c r="AA402" s="26">
        <f>W402+IF(AND(X402&gt;1,Z402&gt;0),1000,0)+IF(X402&gt;1,500,0)+Z402/1000000</f>
        <v>0</v>
      </c>
      <c r="AB402" s="26">
        <f t="shared" si="27"/>
        <v>0</v>
      </c>
      <c r="AC402" s="26">
        <f t="shared" si="27"/>
        <v>0</v>
      </c>
      <c r="AD402" s="26">
        <f t="shared" si="27"/>
        <v>0</v>
      </c>
      <c r="AE402" s="26">
        <f t="shared" si="27"/>
        <v>0</v>
      </c>
      <c r="AF402" s="26"/>
      <c r="AG402" s="28">
        <f t="shared" si="26"/>
        <v>0</v>
      </c>
    </row>
    <row r="403" spans="1:33" s="20" customFormat="1" ht="16.5" customHeight="1" x14ac:dyDescent="0.25">
      <c r="A403" s="21">
        <f>ROW(B403)-2</f>
        <v>401</v>
      </c>
      <c r="B403" s="22" t="s">
        <v>417</v>
      </c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4">
        <f>IF(X403=3,3,IF(X403=4,5,IF(X403=5,7,0)))</f>
        <v>0</v>
      </c>
      <c r="W403" s="25">
        <f>SUM(C403:V403)</f>
        <v>0</v>
      </c>
      <c r="X403" s="26">
        <f>COUNTIF(AB403:AG403,"&gt;0")</f>
        <v>0</v>
      </c>
      <c r="Y403" s="27" t="str">
        <f>IF(Z403&gt;0,"Yes","")</f>
        <v/>
      </c>
      <c r="Z403" s="21">
        <f>COUNTIF(C403:V403,"M")</f>
        <v>0</v>
      </c>
      <c r="AA403" s="26">
        <f>W403+IF(AND(X403&gt;1,Z403&gt;0),1000,0)+IF(X403&gt;1,500,0)+Z403/1000000</f>
        <v>0</v>
      </c>
      <c r="AB403" s="26">
        <f t="shared" si="27"/>
        <v>0</v>
      </c>
      <c r="AC403" s="26">
        <f t="shared" si="27"/>
        <v>0</v>
      </c>
      <c r="AD403" s="26">
        <f t="shared" si="27"/>
        <v>0</v>
      </c>
      <c r="AE403" s="26">
        <f t="shared" si="27"/>
        <v>0</v>
      </c>
      <c r="AF403" s="26"/>
      <c r="AG403" s="28">
        <f t="shared" si="26"/>
        <v>0</v>
      </c>
    </row>
    <row r="404" spans="1:33" s="20" customFormat="1" ht="16.5" customHeight="1" x14ac:dyDescent="0.25">
      <c r="A404" s="21">
        <f>ROW(B404)-2</f>
        <v>402</v>
      </c>
      <c r="B404" s="22" t="s">
        <v>418</v>
      </c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4">
        <f>IF(X404=3,3,IF(X404=4,5,IF(X404=5,7,0)))</f>
        <v>0</v>
      </c>
      <c r="W404" s="25">
        <f>SUM(C404:V404)</f>
        <v>0</v>
      </c>
      <c r="X404" s="26">
        <f>COUNTIF(AB404:AG404,"&gt;0")</f>
        <v>0</v>
      </c>
      <c r="Y404" s="27" t="str">
        <f>IF(Z404&gt;0,"Yes","")</f>
        <v/>
      </c>
      <c r="Z404" s="21">
        <f>COUNTIF(C404:V404,"M")</f>
        <v>0</v>
      </c>
      <c r="AA404" s="26">
        <f>W404+IF(AND(X404&gt;1,Z404&gt;0),1000,0)+IF(X404&gt;1,500,0)+Z404/1000000</f>
        <v>0</v>
      </c>
      <c r="AB404" s="26">
        <f t="shared" si="27"/>
        <v>0</v>
      </c>
      <c r="AC404" s="26">
        <f t="shared" si="27"/>
        <v>0</v>
      </c>
      <c r="AD404" s="26">
        <f t="shared" si="27"/>
        <v>0</v>
      </c>
      <c r="AE404" s="26">
        <f t="shared" si="27"/>
        <v>0</v>
      </c>
      <c r="AF404" s="26"/>
      <c r="AG404" s="28">
        <f t="shared" si="26"/>
        <v>0</v>
      </c>
    </row>
    <row r="405" spans="1:33" s="20" customFormat="1" ht="16.5" customHeight="1" x14ac:dyDescent="0.25">
      <c r="A405" s="21">
        <f>ROW(B405)-2</f>
        <v>403</v>
      </c>
      <c r="B405" s="22" t="s">
        <v>419</v>
      </c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4">
        <f>IF(X405=3,3,IF(X405=4,5,IF(X405=5,7,0)))</f>
        <v>0</v>
      </c>
      <c r="W405" s="25">
        <f>SUM(C405:V405)</f>
        <v>0</v>
      </c>
      <c r="X405" s="26">
        <f>COUNTIF(AB405:AG405,"&gt;0")</f>
        <v>0</v>
      </c>
      <c r="Y405" s="27" t="str">
        <f>IF(Z405&gt;0,"Yes","")</f>
        <v/>
      </c>
      <c r="Z405" s="21">
        <f>COUNTIF(C405:V405,"M")</f>
        <v>0</v>
      </c>
      <c r="AA405" s="26">
        <f>W405+IF(AND(X405&gt;1,Z405&gt;0),1000,0)+IF(X405&gt;1,500,0)+Z405/1000000</f>
        <v>0</v>
      </c>
      <c r="AB405" s="26">
        <f t="shared" si="27"/>
        <v>0</v>
      </c>
      <c r="AC405" s="26">
        <f t="shared" si="27"/>
        <v>0</v>
      </c>
      <c r="AD405" s="26">
        <f t="shared" si="27"/>
        <v>0</v>
      </c>
      <c r="AE405" s="26">
        <f t="shared" si="27"/>
        <v>0</v>
      </c>
      <c r="AF405" s="26"/>
      <c r="AG405" s="28">
        <f t="shared" si="26"/>
        <v>0</v>
      </c>
    </row>
    <row r="406" spans="1:33" s="20" customFormat="1" ht="16.5" customHeight="1" x14ac:dyDescent="0.25">
      <c r="A406" s="21">
        <f>ROW(B406)-2</f>
        <v>404</v>
      </c>
      <c r="B406" s="22" t="s">
        <v>420</v>
      </c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4">
        <f>IF(X406=3,3,IF(X406=4,5,IF(X406=5,7,0)))</f>
        <v>0</v>
      </c>
      <c r="W406" s="25">
        <f>SUM(C406:V406)</f>
        <v>0</v>
      </c>
      <c r="X406" s="26">
        <f>COUNTIF(AB406:AG406,"&gt;0")</f>
        <v>0</v>
      </c>
      <c r="Y406" s="27" t="str">
        <f>IF(Z406&gt;0,"Yes","")</f>
        <v/>
      </c>
      <c r="Z406" s="21">
        <f>COUNTIF(C406:V406,"M")</f>
        <v>0</v>
      </c>
      <c r="AA406" s="26">
        <f>W406+IF(AND(X406&gt;1,Z406&gt;0),1000,0)+IF(X406&gt;1,500,0)+Z406/1000000</f>
        <v>0</v>
      </c>
      <c r="AB406" s="26">
        <f t="shared" si="27"/>
        <v>0</v>
      </c>
      <c r="AC406" s="26">
        <f t="shared" si="27"/>
        <v>0</v>
      </c>
      <c r="AD406" s="26">
        <f t="shared" si="27"/>
        <v>0</v>
      </c>
      <c r="AE406" s="26">
        <f t="shared" si="27"/>
        <v>0</v>
      </c>
      <c r="AF406" s="26"/>
      <c r="AG406" s="28">
        <f t="shared" si="26"/>
        <v>0</v>
      </c>
    </row>
    <row r="407" spans="1:33" s="20" customFormat="1" ht="16.5" customHeight="1" x14ac:dyDescent="0.25">
      <c r="A407" s="21">
        <f>ROW(B407)-2</f>
        <v>405</v>
      </c>
      <c r="B407" s="22" t="s">
        <v>421</v>
      </c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4">
        <f>IF(X407=3,3,IF(X407=4,5,IF(X407=5,7,0)))</f>
        <v>0</v>
      </c>
      <c r="W407" s="25">
        <f>SUM(C407:V407)</f>
        <v>0</v>
      </c>
      <c r="X407" s="26">
        <f>COUNTIF(AB407:AG407,"&gt;0")</f>
        <v>0</v>
      </c>
      <c r="Y407" s="27" t="str">
        <f>IF(Z407&gt;0,"Yes","")</f>
        <v/>
      </c>
      <c r="Z407" s="21">
        <f>COUNTIF(C407:V407,"M")</f>
        <v>0</v>
      </c>
      <c r="AA407" s="26">
        <f>W407+IF(AND(X407&gt;1,Z407&gt;0),1000,0)+IF(X407&gt;1,500,0)+Z407/1000000</f>
        <v>0</v>
      </c>
      <c r="AB407" s="26">
        <f t="shared" si="27"/>
        <v>0</v>
      </c>
      <c r="AC407" s="26">
        <f t="shared" si="27"/>
        <v>0</v>
      </c>
      <c r="AD407" s="26">
        <f t="shared" si="27"/>
        <v>0</v>
      </c>
      <c r="AE407" s="26">
        <f t="shared" si="27"/>
        <v>0</v>
      </c>
      <c r="AF407" s="26"/>
      <c r="AG407" s="28">
        <f t="shared" si="26"/>
        <v>0</v>
      </c>
    </row>
    <row r="408" spans="1:33" s="20" customFormat="1" ht="16.5" customHeight="1" x14ac:dyDescent="0.25">
      <c r="A408" s="21">
        <f>ROW(B408)-2</f>
        <v>406</v>
      </c>
      <c r="B408" s="22" t="s">
        <v>422</v>
      </c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4">
        <f>IF(X408=3,3,IF(X408=4,5,IF(X408=5,7,0)))</f>
        <v>0</v>
      </c>
      <c r="W408" s="25">
        <f>SUM(C408:V408)</f>
        <v>0</v>
      </c>
      <c r="X408" s="26">
        <f>COUNTIF(AB408:AG408,"&gt;0")</f>
        <v>0</v>
      </c>
      <c r="Y408" s="27" t="str">
        <f>IF(Z408&gt;0,"Yes","")</f>
        <v/>
      </c>
      <c r="Z408" s="21">
        <f>COUNTIF(C408:V408,"M")</f>
        <v>0</v>
      </c>
      <c r="AA408" s="26">
        <f>W408+IF(AND(X408&gt;1,Z408&gt;0),1000,0)+IF(X408&gt;1,500,0)+Z408/1000000</f>
        <v>0</v>
      </c>
      <c r="AB408" s="26">
        <f t="shared" si="27"/>
        <v>0</v>
      </c>
      <c r="AC408" s="26">
        <f t="shared" si="27"/>
        <v>0</v>
      </c>
      <c r="AD408" s="26">
        <f t="shared" si="27"/>
        <v>0</v>
      </c>
      <c r="AE408" s="26">
        <f t="shared" si="27"/>
        <v>0</v>
      </c>
      <c r="AF408" s="26"/>
      <c r="AG408" s="28">
        <f t="shared" si="26"/>
        <v>0</v>
      </c>
    </row>
    <row r="409" spans="1:33" s="20" customFormat="1" ht="16.5" customHeight="1" x14ac:dyDescent="0.25">
      <c r="A409" s="21">
        <f>ROW(B409)-2</f>
        <v>407</v>
      </c>
      <c r="B409" s="22" t="s">
        <v>423</v>
      </c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4">
        <f>IF(X409=3,3,IF(X409=4,5,IF(X409=5,7,0)))</f>
        <v>0</v>
      </c>
      <c r="W409" s="25">
        <f>SUM(C409:V409)</f>
        <v>0</v>
      </c>
      <c r="X409" s="26">
        <f>COUNTIF(AB409:AG409,"&gt;0")</f>
        <v>0</v>
      </c>
      <c r="Y409" s="27" t="str">
        <f>IF(Z409&gt;0,"Yes","")</f>
        <v/>
      </c>
      <c r="Z409" s="21">
        <f>COUNTIF(C409:V409,"M")</f>
        <v>0</v>
      </c>
      <c r="AA409" s="26">
        <f>W409+IF(AND(X409&gt;1,Z409&gt;0),1000,0)+IF(X409&gt;1,500,0)+Z409/1000000</f>
        <v>0</v>
      </c>
      <c r="AB409" s="26">
        <f t="shared" si="27"/>
        <v>0</v>
      </c>
      <c r="AC409" s="26">
        <f t="shared" si="27"/>
        <v>0</v>
      </c>
      <c r="AD409" s="26">
        <f t="shared" si="27"/>
        <v>0</v>
      </c>
      <c r="AE409" s="26">
        <f t="shared" si="27"/>
        <v>0</v>
      </c>
      <c r="AF409" s="26"/>
      <c r="AG409" s="28">
        <f t="shared" ref="AG409:AG440" si="28">SUMIF(Events,AG$2,$C409:$Q409)</f>
        <v>0</v>
      </c>
    </row>
    <row r="410" spans="1:33" s="20" customFormat="1" ht="16.5" customHeight="1" x14ac:dyDescent="0.25">
      <c r="A410" s="21">
        <f>ROW(B410)-2</f>
        <v>408</v>
      </c>
      <c r="B410" s="22" t="s">
        <v>424</v>
      </c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4">
        <f>IF(X410=3,3,IF(X410=4,5,IF(X410=5,7,0)))</f>
        <v>0</v>
      </c>
      <c r="W410" s="25">
        <f>SUM(C410:V410)</f>
        <v>0</v>
      </c>
      <c r="X410" s="26">
        <f>COUNTIF(AB410:AG410,"&gt;0")</f>
        <v>0</v>
      </c>
      <c r="Y410" s="27" t="str">
        <f>IF(Z410&gt;0,"Yes","")</f>
        <v/>
      </c>
      <c r="Z410" s="21">
        <f>COUNTIF(C410:V410,"M")</f>
        <v>0</v>
      </c>
      <c r="AA410" s="26">
        <f>W410+IF(AND(X410&gt;1,Z410&gt;0),1000,0)+IF(X410&gt;1,500,0)+Z410/1000000</f>
        <v>0</v>
      </c>
      <c r="AB410" s="26">
        <f t="shared" si="27"/>
        <v>0</v>
      </c>
      <c r="AC410" s="26">
        <f t="shared" si="27"/>
        <v>0</v>
      </c>
      <c r="AD410" s="26">
        <f t="shared" si="27"/>
        <v>0</v>
      </c>
      <c r="AE410" s="26">
        <f t="shared" si="27"/>
        <v>0</v>
      </c>
      <c r="AF410" s="26"/>
      <c r="AG410" s="28">
        <f t="shared" si="28"/>
        <v>0</v>
      </c>
    </row>
    <row r="411" spans="1:33" s="20" customFormat="1" ht="16.5" customHeight="1" x14ac:dyDescent="0.25">
      <c r="A411" s="21">
        <f>ROW(B411)-2</f>
        <v>409</v>
      </c>
      <c r="B411" s="22" t="s">
        <v>425</v>
      </c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4">
        <f>IF(X411=3,3,IF(X411=4,5,IF(X411=5,7,0)))</f>
        <v>0</v>
      </c>
      <c r="W411" s="25">
        <f>SUM(C411:V411)</f>
        <v>0</v>
      </c>
      <c r="X411" s="26">
        <f>COUNTIF(AB411:AG411,"&gt;0")</f>
        <v>0</v>
      </c>
      <c r="Y411" s="27" t="str">
        <f>IF(Z411&gt;0,"Yes","")</f>
        <v/>
      </c>
      <c r="Z411" s="21">
        <f>COUNTIF(C411:V411,"M")</f>
        <v>0</v>
      </c>
      <c r="AA411" s="26">
        <f>W411+IF(AND(X411&gt;1,Z411&gt;0),1000,0)+IF(X411&gt;1,500,0)+Z411/1000000</f>
        <v>0</v>
      </c>
      <c r="AB411" s="26">
        <f t="shared" si="27"/>
        <v>0</v>
      </c>
      <c r="AC411" s="26">
        <f t="shared" si="27"/>
        <v>0</v>
      </c>
      <c r="AD411" s="26">
        <f t="shared" si="27"/>
        <v>0</v>
      </c>
      <c r="AE411" s="26">
        <f t="shared" si="27"/>
        <v>0</v>
      </c>
      <c r="AF411" s="26"/>
      <c r="AG411" s="28">
        <f t="shared" si="28"/>
        <v>0</v>
      </c>
    </row>
    <row r="412" spans="1:33" s="20" customFormat="1" ht="16.5" customHeight="1" x14ac:dyDescent="0.25">
      <c r="A412" s="21">
        <f>ROW(B412)-2</f>
        <v>410</v>
      </c>
      <c r="B412" s="22" t="s">
        <v>426</v>
      </c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4">
        <f>IF(X412=3,3,IF(X412=4,5,IF(X412=5,7,0)))</f>
        <v>0</v>
      </c>
      <c r="W412" s="25">
        <f>SUM(C412:V412)</f>
        <v>0</v>
      </c>
      <c r="X412" s="26">
        <f>COUNTIF(AB412:AG412,"&gt;0")</f>
        <v>0</v>
      </c>
      <c r="Y412" s="27" t="str">
        <f>IF(Z412&gt;0,"Yes","")</f>
        <v/>
      </c>
      <c r="Z412" s="21">
        <f>COUNTIF(C412:V412,"M")</f>
        <v>0</v>
      </c>
      <c r="AA412" s="26">
        <f>W412+IF(AND(X412&gt;1,Z412&gt;0),1000,0)+IF(X412&gt;1,500,0)+Z412/1000000</f>
        <v>0</v>
      </c>
      <c r="AB412" s="26">
        <f t="shared" si="27"/>
        <v>0</v>
      </c>
      <c r="AC412" s="26">
        <f t="shared" si="27"/>
        <v>0</v>
      </c>
      <c r="AD412" s="26">
        <f t="shared" si="27"/>
        <v>0</v>
      </c>
      <c r="AE412" s="26">
        <f t="shared" si="27"/>
        <v>0</v>
      </c>
      <c r="AF412" s="26"/>
      <c r="AG412" s="28">
        <f t="shared" si="28"/>
        <v>0</v>
      </c>
    </row>
    <row r="413" spans="1:33" s="20" customFormat="1" ht="16.5" customHeight="1" x14ac:dyDescent="0.25">
      <c r="A413" s="21">
        <f>ROW(B413)-2</f>
        <v>411</v>
      </c>
      <c r="B413" s="22" t="s">
        <v>427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4">
        <f>IF(X413=3,3,IF(X413=4,5,IF(X413=5,7,0)))</f>
        <v>0</v>
      </c>
      <c r="W413" s="25">
        <f>SUM(C413:V413)</f>
        <v>0</v>
      </c>
      <c r="X413" s="26">
        <f>COUNTIF(AB413:AG413,"&gt;0")</f>
        <v>0</v>
      </c>
      <c r="Y413" s="27" t="str">
        <f>IF(Z413&gt;0,"Yes","")</f>
        <v/>
      </c>
      <c r="Z413" s="21">
        <f>COUNTIF(C413:V413,"M")</f>
        <v>0</v>
      </c>
      <c r="AA413" s="26">
        <f>W413+IF(AND(X413&gt;1,Z413&gt;0),1000,0)+IF(X413&gt;1,500,0)+Z413/1000000</f>
        <v>0</v>
      </c>
      <c r="AB413" s="26">
        <f t="shared" ref="AB413:AE432" si="29">SUMIF(Events,AB$2,$C413:$Q413)</f>
        <v>0</v>
      </c>
      <c r="AC413" s="26">
        <f t="shared" si="29"/>
        <v>0</v>
      </c>
      <c r="AD413" s="26">
        <f t="shared" si="29"/>
        <v>0</v>
      </c>
      <c r="AE413" s="26">
        <f t="shared" si="29"/>
        <v>0</v>
      </c>
      <c r="AF413" s="26"/>
      <c r="AG413" s="28">
        <f t="shared" si="28"/>
        <v>0</v>
      </c>
    </row>
    <row r="414" spans="1:33" s="20" customFormat="1" ht="16.5" customHeight="1" x14ac:dyDescent="0.25">
      <c r="A414" s="21">
        <f>ROW(B414)-2</f>
        <v>412</v>
      </c>
      <c r="B414" s="22" t="s">
        <v>428</v>
      </c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4">
        <f>IF(X414=3,3,IF(X414=4,5,IF(X414=5,7,0)))</f>
        <v>0</v>
      </c>
      <c r="W414" s="25">
        <f>SUM(C414:V414)</f>
        <v>0</v>
      </c>
      <c r="X414" s="26">
        <f>COUNTIF(AB414:AG414,"&gt;0")</f>
        <v>0</v>
      </c>
      <c r="Y414" s="27" t="str">
        <f>IF(Z414&gt;0,"Yes","")</f>
        <v/>
      </c>
      <c r="Z414" s="21">
        <f>COUNTIF(C414:V414,"M")</f>
        <v>0</v>
      </c>
      <c r="AA414" s="26">
        <f>W414+IF(AND(X414&gt;1,Z414&gt;0),1000,0)+IF(X414&gt;1,500,0)+Z414/1000000</f>
        <v>0</v>
      </c>
      <c r="AB414" s="26">
        <f t="shared" si="29"/>
        <v>0</v>
      </c>
      <c r="AC414" s="26">
        <f t="shared" si="29"/>
        <v>0</v>
      </c>
      <c r="AD414" s="26">
        <f t="shared" si="29"/>
        <v>0</v>
      </c>
      <c r="AE414" s="26">
        <f t="shared" si="29"/>
        <v>0</v>
      </c>
      <c r="AF414" s="26"/>
      <c r="AG414" s="28">
        <f t="shared" si="28"/>
        <v>0</v>
      </c>
    </row>
    <row r="415" spans="1:33" s="20" customFormat="1" ht="16.5" customHeight="1" x14ac:dyDescent="0.25">
      <c r="A415" s="21">
        <f>ROW(B415)-2</f>
        <v>413</v>
      </c>
      <c r="B415" s="22" t="s">
        <v>429</v>
      </c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4">
        <f>IF(X415=3,3,IF(X415=4,5,IF(X415=5,7,0)))</f>
        <v>0</v>
      </c>
      <c r="W415" s="25">
        <f>SUM(C415:V415)</f>
        <v>0</v>
      </c>
      <c r="X415" s="26">
        <f>COUNTIF(AB415:AG415,"&gt;0")</f>
        <v>0</v>
      </c>
      <c r="Y415" s="27" t="str">
        <f>IF(Z415&gt;0,"Yes","")</f>
        <v/>
      </c>
      <c r="Z415" s="21">
        <f>COUNTIF(C415:V415,"M")</f>
        <v>0</v>
      </c>
      <c r="AA415" s="26">
        <f>W415+IF(AND(X415&gt;1,Z415&gt;0),1000,0)+IF(X415&gt;1,500,0)+Z415/1000000</f>
        <v>0</v>
      </c>
      <c r="AB415" s="26">
        <f t="shared" si="29"/>
        <v>0</v>
      </c>
      <c r="AC415" s="26">
        <f t="shared" si="29"/>
        <v>0</v>
      </c>
      <c r="AD415" s="26">
        <f t="shared" si="29"/>
        <v>0</v>
      </c>
      <c r="AE415" s="26">
        <f t="shared" si="29"/>
        <v>0</v>
      </c>
      <c r="AF415" s="26"/>
      <c r="AG415" s="28">
        <f t="shared" si="28"/>
        <v>0</v>
      </c>
    </row>
    <row r="416" spans="1:33" s="20" customFormat="1" ht="16.5" customHeight="1" x14ac:dyDescent="0.25">
      <c r="A416" s="21">
        <f>ROW(B416)-2</f>
        <v>414</v>
      </c>
      <c r="B416" s="22" t="s">
        <v>430</v>
      </c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4">
        <f>IF(X416=3,3,IF(X416=4,5,IF(X416=5,7,0)))</f>
        <v>0</v>
      </c>
      <c r="W416" s="25">
        <f>SUM(C416:V416)</f>
        <v>0</v>
      </c>
      <c r="X416" s="26">
        <f>COUNTIF(AB416:AG416,"&gt;0")</f>
        <v>0</v>
      </c>
      <c r="Y416" s="27" t="str">
        <f>IF(Z416&gt;0,"Yes","")</f>
        <v/>
      </c>
      <c r="Z416" s="21">
        <f>COUNTIF(C416:V416,"M")</f>
        <v>0</v>
      </c>
      <c r="AA416" s="26">
        <f>W416+IF(AND(X416&gt;1,Z416&gt;0),1000,0)+IF(X416&gt;1,500,0)+Z416/1000000</f>
        <v>0</v>
      </c>
      <c r="AB416" s="26">
        <f t="shared" si="29"/>
        <v>0</v>
      </c>
      <c r="AC416" s="26">
        <f t="shared" si="29"/>
        <v>0</v>
      </c>
      <c r="AD416" s="26">
        <f t="shared" si="29"/>
        <v>0</v>
      </c>
      <c r="AE416" s="26">
        <f t="shared" si="29"/>
        <v>0</v>
      </c>
      <c r="AF416" s="26"/>
      <c r="AG416" s="28">
        <f t="shared" si="28"/>
        <v>0</v>
      </c>
    </row>
    <row r="417" spans="1:33" s="20" customFormat="1" ht="16.5" customHeight="1" x14ac:dyDescent="0.25">
      <c r="A417" s="21">
        <f>ROW(B417)-2</f>
        <v>415</v>
      </c>
      <c r="B417" s="22" t="s">
        <v>431</v>
      </c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4">
        <f>IF(X417=3,3,IF(X417=4,5,IF(X417=5,7,0)))</f>
        <v>0</v>
      </c>
      <c r="W417" s="25">
        <f>SUM(C417:V417)</f>
        <v>0</v>
      </c>
      <c r="X417" s="26">
        <f>COUNTIF(AB417:AG417,"&gt;0")</f>
        <v>0</v>
      </c>
      <c r="Y417" s="27" t="str">
        <f>IF(Z417&gt;0,"Yes","")</f>
        <v/>
      </c>
      <c r="Z417" s="21">
        <f>COUNTIF(C417:V417,"M")</f>
        <v>0</v>
      </c>
      <c r="AA417" s="26">
        <f>W417+IF(AND(X417&gt;1,Z417&gt;0),1000,0)+IF(X417&gt;1,500,0)+Z417/1000000</f>
        <v>0</v>
      </c>
      <c r="AB417" s="26">
        <f t="shared" si="29"/>
        <v>0</v>
      </c>
      <c r="AC417" s="26">
        <f t="shared" si="29"/>
        <v>0</v>
      </c>
      <c r="AD417" s="26">
        <f t="shared" si="29"/>
        <v>0</v>
      </c>
      <c r="AE417" s="26">
        <f t="shared" si="29"/>
        <v>0</v>
      </c>
      <c r="AF417" s="26"/>
      <c r="AG417" s="28">
        <f t="shared" si="28"/>
        <v>0</v>
      </c>
    </row>
    <row r="418" spans="1:33" s="20" customFormat="1" ht="16.5" customHeight="1" x14ac:dyDescent="0.25">
      <c r="A418" s="21">
        <f>ROW(B418)-2</f>
        <v>416</v>
      </c>
      <c r="B418" s="22" t="s">
        <v>432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4">
        <f>IF(X418=3,3,IF(X418=4,5,IF(X418=5,7,0)))</f>
        <v>0</v>
      </c>
      <c r="W418" s="25">
        <f>SUM(C418:V418)</f>
        <v>0</v>
      </c>
      <c r="X418" s="26">
        <f>COUNTIF(AB418:AG418,"&gt;0")</f>
        <v>0</v>
      </c>
      <c r="Y418" s="27" t="str">
        <f>IF(Z418&gt;0,"Yes","")</f>
        <v/>
      </c>
      <c r="Z418" s="21">
        <f>COUNTIF(C418:V418,"M")</f>
        <v>0</v>
      </c>
      <c r="AA418" s="26">
        <f>W418+IF(AND(X418&gt;1,Z418&gt;0),1000,0)+IF(X418&gt;1,500,0)+Z418/1000000</f>
        <v>0</v>
      </c>
      <c r="AB418" s="26">
        <f t="shared" si="29"/>
        <v>0</v>
      </c>
      <c r="AC418" s="26">
        <f t="shared" si="29"/>
        <v>0</v>
      </c>
      <c r="AD418" s="26">
        <f t="shared" si="29"/>
        <v>0</v>
      </c>
      <c r="AE418" s="26">
        <f t="shared" si="29"/>
        <v>0</v>
      </c>
      <c r="AF418" s="26"/>
      <c r="AG418" s="28">
        <f t="shared" si="28"/>
        <v>0</v>
      </c>
    </row>
    <row r="419" spans="1:33" s="20" customFormat="1" ht="16.5" customHeight="1" x14ac:dyDescent="0.25">
      <c r="A419" s="21">
        <f>ROW(B419)-2</f>
        <v>417</v>
      </c>
      <c r="B419" s="22" t="s">
        <v>433</v>
      </c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4">
        <f>IF(X419=3,3,IF(X419=4,5,IF(X419=5,7,0)))</f>
        <v>0</v>
      </c>
      <c r="W419" s="25">
        <f>SUM(C419:V419)</f>
        <v>0</v>
      </c>
      <c r="X419" s="26">
        <f>COUNTIF(AB419:AG419,"&gt;0")</f>
        <v>0</v>
      </c>
      <c r="Y419" s="27" t="str">
        <f>IF(Z419&gt;0,"Yes","")</f>
        <v/>
      </c>
      <c r="Z419" s="21">
        <f>COUNTIF(C419:V419,"M")</f>
        <v>0</v>
      </c>
      <c r="AA419" s="26">
        <f>W419+IF(AND(X419&gt;1,Z419&gt;0),1000,0)+IF(X419&gt;1,500,0)+Z419/1000000</f>
        <v>0</v>
      </c>
      <c r="AB419" s="26">
        <f t="shared" si="29"/>
        <v>0</v>
      </c>
      <c r="AC419" s="26">
        <f t="shared" si="29"/>
        <v>0</v>
      </c>
      <c r="AD419" s="26">
        <f t="shared" si="29"/>
        <v>0</v>
      </c>
      <c r="AE419" s="26">
        <f t="shared" si="29"/>
        <v>0</v>
      </c>
      <c r="AF419" s="26"/>
      <c r="AG419" s="28">
        <f t="shared" si="28"/>
        <v>0</v>
      </c>
    </row>
    <row r="420" spans="1:33" s="20" customFormat="1" ht="16.5" customHeight="1" x14ac:dyDescent="0.25">
      <c r="A420" s="21">
        <f>ROW(B420)-2</f>
        <v>418</v>
      </c>
      <c r="B420" s="22" t="s">
        <v>434</v>
      </c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4">
        <f>IF(X420=3,3,IF(X420=4,5,IF(X420=5,7,0)))</f>
        <v>0</v>
      </c>
      <c r="W420" s="25">
        <f>SUM(C420:V420)</f>
        <v>0</v>
      </c>
      <c r="X420" s="26">
        <f>COUNTIF(AB420:AG420,"&gt;0")</f>
        <v>0</v>
      </c>
      <c r="Y420" s="27" t="str">
        <f>IF(Z420&gt;0,"Yes","")</f>
        <v/>
      </c>
      <c r="Z420" s="21">
        <f>COUNTIF(C420:V420,"M")</f>
        <v>0</v>
      </c>
      <c r="AA420" s="26">
        <f>W420+IF(AND(X420&gt;1,Z420&gt;0),1000,0)+IF(X420&gt;1,500,0)+Z420/1000000</f>
        <v>0</v>
      </c>
      <c r="AB420" s="26">
        <f t="shared" si="29"/>
        <v>0</v>
      </c>
      <c r="AC420" s="26">
        <f t="shared" si="29"/>
        <v>0</v>
      </c>
      <c r="AD420" s="26">
        <f t="shared" si="29"/>
        <v>0</v>
      </c>
      <c r="AE420" s="26">
        <f t="shared" si="29"/>
        <v>0</v>
      </c>
      <c r="AF420" s="26"/>
      <c r="AG420" s="28">
        <f t="shared" si="28"/>
        <v>0</v>
      </c>
    </row>
    <row r="421" spans="1:33" s="20" customFormat="1" ht="16.5" customHeight="1" x14ac:dyDescent="0.25">
      <c r="A421" s="21">
        <f>ROW(B421)-2</f>
        <v>419</v>
      </c>
      <c r="B421" s="22" t="s">
        <v>435</v>
      </c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4">
        <f>IF(X421=3,3,IF(X421=4,5,IF(X421=5,7,0)))</f>
        <v>0</v>
      </c>
      <c r="W421" s="25">
        <f>SUM(C421:V421)</f>
        <v>0</v>
      </c>
      <c r="X421" s="26">
        <f>COUNTIF(AB421:AG421,"&gt;0")</f>
        <v>0</v>
      </c>
      <c r="Y421" s="27" t="str">
        <f>IF(Z421&gt;0,"Yes","")</f>
        <v/>
      </c>
      <c r="Z421" s="21">
        <f>COUNTIF(C421:V421,"M")</f>
        <v>0</v>
      </c>
      <c r="AA421" s="26">
        <f>W421+IF(AND(X421&gt;1,Z421&gt;0),1000,0)+IF(X421&gt;1,500,0)+Z421/1000000</f>
        <v>0</v>
      </c>
      <c r="AB421" s="26">
        <f t="shared" si="29"/>
        <v>0</v>
      </c>
      <c r="AC421" s="26">
        <f t="shared" si="29"/>
        <v>0</v>
      </c>
      <c r="AD421" s="26">
        <f t="shared" si="29"/>
        <v>0</v>
      </c>
      <c r="AE421" s="26">
        <f t="shared" si="29"/>
        <v>0</v>
      </c>
      <c r="AF421" s="26"/>
      <c r="AG421" s="28">
        <f t="shared" si="28"/>
        <v>0</v>
      </c>
    </row>
    <row r="422" spans="1:33" s="20" customFormat="1" ht="16.5" customHeight="1" x14ac:dyDescent="0.25">
      <c r="A422" s="21">
        <f>ROW(B422)-2</f>
        <v>420</v>
      </c>
      <c r="B422" s="22" t="s">
        <v>436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4">
        <f>IF(X422=3,3,IF(X422=4,5,IF(X422=5,7,0)))</f>
        <v>0</v>
      </c>
      <c r="W422" s="25">
        <f>SUM(C422:V422)</f>
        <v>0</v>
      </c>
      <c r="X422" s="26">
        <f>COUNTIF(AB422:AG422,"&gt;0")</f>
        <v>0</v>
      </c>
      <c r="Y422" s="27" t="str">
        <f>IF(Z422&gt;0,"Yes","")</f>
        <v/>
      </c>
      <c r="Z422" s="21">
        <f>COUNTIF(C422:V422,"M")</f>
        <v>0</v>
      </c>
      <c r="AA422" s="26">
        <f>W422+IF(AND(X422&gt;1,Z422&gt;0),1000,0)+IF(X422&gt;1,500,0)+Z422/1000000</f>
        <v>0</v>
      </c>
      <c r="AB422" s="26">
        <f t="shared" si="29"/>
        <v>0</v>
      </c>
      <c r="AC422" s="26">
        <f t="shared" si="29"/>
        <v>0</v>
      </c>
      <c r="AD422" s="26">
        <f t="shared" si="29"/>
        <v>0</v>
      </c>
      <c r="AE422" s="26">
        <f t="shared" si="29"/>
        <v>0</v>
      </c>
      <c r="AF422" s="26"/>
      <c r="AG422" s="28">
        <f t="shared" si="28"/>
        <v>0</v>
      </c>
    </row>
    <row r="423" spans="1:33" s="20" customFormat="1" ht="16.5" customHeight="1" x14ac:dyDescent="0.25">
      <c r="A423" s="21">
        <f>ROW(B423)-2</f>
        <v>421</v>
      </c>
      <c r="B423" s="22" t="s">
        <v>437</v>
      </c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4">
        <f>IF(X423=3,3,IF(X423=4,5,IF(X423=5,7,0)))</f>
        <v>0</v>
      </c>
      <c r="W423" s="25">
        <f>SUM(C423:V423)</f>
        <v>0</v>
      </c>
      <c r="X423" s="26">
        <f>COUNTIF(AB423:AG423,"&gt;0")</f>
        <v>0</v>
      </c>
      <c r="Y423" s="27" t="str">
        <f>IF(Z423&gt;0,"Yes","")</f>
        <v/>
      </c>
      <c r="Z423" s="21">
        <f>COUNTIF(C423:V423,"M")</f>
        <v>0</v>
      </c>
      <c r="AA423" s="26">
        <f>W423+IF(AND(X423&gt;1,Z423&gt;0),1000,0)+IF(X423&gt;1,500,0)+Z423/1000000</f>
        <v>0</v>
      </c>
      <c r="AB423" s="26">
        <f t="shared" si="29"/>
        <v>0</v>
      </c>
      <c r="AC423" s="26">
        <f t="shared" si="29"/>
        <v>0</v>
      </c>
      <c r="AD423" s="26">
        <f t="shared" si="29"/>
        <v>0</v>
      </c>
      <c r="AE423" s="26">
        <f t="shared" si="29"/>
        <v>0</v>
      </c>
      <c r="AF423" s="26"/>
      <c r="AG423" s="28">
        <f t="shared" si="28"/>
        <v>0</v>
      </c>
    </row>
    <row r="424" spans="1:33" s="20" customFormat="1" ht="16.5" customHeight="1" x14ac:dyDescent="0.25">
      <c r="A424" s="21">
        <f>ROW(B424)-2</f>
        <v>422</v>
      </c>
      <c r="B424" s="22" t="s">
        <v>438</v>
      </c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4">
        <f>IF(X424=3,3,IF(X424=4,5,IF(X424=5,7,0)))</f>
        <v>0</v>
      </c>
      <c r="W424" s="25">
        <f>SUM(C424:V424)</f>
        <v>0</v>
      </c>
      <c r="X424" s="26">
        <f>COUNTIF(AB424:AG424,"&gt;0")</f>
        <v>0</v>
      </c>
      <c r="Y424" s="27" t="str">
        <f>IF(Z424&gt;0,"Yes","")</f>
        <v/>
      </c>
      <c r="Z424" s="21">
        <f>COUNTIF(C424:V424,"M")</f>
        <v>0</v>
      </c>
      <c r="AA424" s="26">
        <f>W424+IF(AND(X424&gt;1,Z424&gt;0),1000,0)+IF(X424&gt;1,500,0)+Z424/1000000</f>
        <v>0</v>
      </c>
      <c r="AB424" s="26">
        <f t="shared" si="29"/>
        <v>0</v>
      </c>
      <c r="AC424" s="26">
        <f t="shared" si="29"/>
        <v>0</v>
      </c>
      <c r="AD424" s="26">
        <f t="shared" si="29"/>
        <v>0</v>
      </c>
      <c r="AE424" s="26">
        <f t="shared" si="29"/>
        <v>0</v>
      </c>
      <c r="AF424" s="26"/>
      <c r="AG424" s="28">
        <f t="shared" si="28"/>
        <v>0</v>
      </c>
    </row>
    <row r="425" spans="1:33" s="20" customFormat="1" ht="16.5" customHeight="1" x14ac:dyDescent="0.25">
      <c r="A425" s="21">
        <f>ROW(B425)-2</f>
        <v>423</v>
      </c>
      <c r="B425" s="22" t="s">
        <v>439</v>
      </c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4">
        <f>IF(X425=3,3,IF(X425=4,5,IF(X425=5,7,0)))</f>
        <v>0</v>
      </c>
      <c r="W425" s="25">
        <f>SUM(C425:V425)</f>
        <v>0</v>
      </c>
      <c r="X425" s="26">
        <f>COUNTIF(AB425:AG425,"&gt;0")</f>
        <v>0</v>
      </c>
      <c r="Y425" s="27" t="str">
        <f>IF(Z425&gt;0,"Yes","")</f>
        <v/>
      </c>
      <c r="Z425" s="21">
        <f>COUNTIF(C425:V425,"M")</f>
        <v>0</v>
      </c>
      <c r="AA425" s="26">
        <f>W425+IF(AND(X425&gt;1,Z425&gt;0),1000,0)+IF(X425&gt;1,500,0)+Z425/1000000</f>
        <v>0</v>
      </c>
      <c r="AB425" s="26">
        <f t="shared" si="29"/>
        <v>0</v>
      </c>
      <c r="AC425" s="26">
        <f t="shared" si="29"/>
        <v>0</v>
      </c>
      <c r="AD425" s="26">
        <f t="shared" si="29"/>
        <v>0</v>
      </c>
      <c r="AE425" s="26">
        <f t="shared" si="29"/>
        <v>0</v>
      </c>
      <c r="AF425" s="26"/>
      <c r="AG425" s="28">
        <f t="shared" si="28"/>
        <v>0</v>
      </c>
    </row>
    <row r="426" spans="1:33" s="20" customFormat="1" ht="16.5" customHeight="1" x14ac:dyDescent="0.25">
      <c r="A426" s="21">
        <f>ROW(B426)-2</f>
        <v>424</v>
      </c>
      <c r="B426" s="22" t="s">
        <v>440</v>
      </c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4">
        <f>IF(X426=3,3,IF(X426=4,5,IF(X426=5,7,0)))</f>
        <v>0</v>
      </c>
      <c r="W426" s="25">
        <f>SUM(C426:V426)</f>
        <v>0</v>
      </c>
      <c r="X426" s="26">
        <f>COUNTIF(AB426:AG426,"&gt;0")</f>
        <v>0</v>
      </c>
      <c r="Y426" s="27" t="str">
        <f>IF(Z426&gt;0,"Yes","")</f>
        <v/>
      </c>
      <c r="Z426" s="21">
        <f>COUNTIF(C426:V426,"M")</f>
        <v>0</v>
      </c>
      <c r="AA426" s="26">
        <f>W426+IF(AND(X426&gt;1,Z426&gt;0),1000,0)+IF(X426&gt;1,500,0)+Z426/1000000</f>
        <v>0</v>
      </c>
      <c r="AB426" s="26">
        <f t="shared" si="29"/>
        <v>0</v>
      </c>
      <c r="AC426" s="26">
        <f t="shared" si="29"/>
        <v>0</v>
      </c>
      <c r="AD426" s="26">
        <f t="shared" si="29"/>
        <v>0</v>
      </c>
      <c r="AE426" s="26">
        <f t="shared" si="29"/>
        <v>0</v>
      </c>
      <c r="AF426" s="26"/>
      <c r="AG426" s="28">
        <f t="shared" si="28"/>
        <v>0</v>
      </c>
    </row>
    <row r="427" spans="1:33" s="20" customFormat="1" ht="16.5" customHeight="1" x14ac:dyDescent="0.25">
      <c r="A427" s="21">
        <f>ROW(B427)-2</f>
        <v>425</v>
      </c>
      <c r="B427" s="22" t="s">
        <v>441</v>
      </c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4">
        <f>IF(X427=3,3,IF(X427=4,5,IF(X427=5,7,0)))</f>
        <v>0</v>
      </c>
      <c r="W427" s="25">
        <f>SUM(C427:V427)</f>
        <v>0</v>
      </c>
      <c r="X427" s="26">
        <f>COUNTIF(AB427:AG427,"&gt;0")</f>
        <v>0</v>
      </c>
      <c r="Y427" s="27" t="str">
        <f>IF(Z427&gt;0,"Yes","")</f>
        <v/>
      </c>
      <c r="Z427" s="21">
        <f>COUNTIF(C427:V427,"M")</f>
        <v>0</v>
      </c>
      <c r="AA427" s="26">
        <f>W427+IF(AND(X427&gt;1,Z427&gt;0),1000,0)+IF(X427&gt;1,500,0)+Z427/1000000</f>
        <v>0</v>
      </c>
      <c r="AB427" s="26">
        <f t="shared" si="29"/>
        <v>0</v>
      </c>
      <c r="AC427" s="26">
        <f t="shared" si="29"/>
        <v>0</v>
      </c>
      <c r="AD427" s="26">
        <f t="shared" si="29"/>
        <v>0</v>
      </c>
      <c r="AE427" s="26">
        <f t="shared" si="29"/>
        <v>0</v>
      </c>
      <c r="AF427" s="26"/>
      <c r="AG427" s="28">
        <f t="shared" si="28"/>
        <v>0</v>
      </c>
    </row>
    <row r="428" spans="1:33" s="20" customFormat="1" ht="16.5" customHeight="1" x14ac:dyDescent="0.25">
      <c r="A428" s="21">
        <f>ROW(B428)-2</f>
        <v>426</v>
      </c>
      <c r="B428" s="22" t="s">
        <v>442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4">
        <f>IF(X428=3,3,IF(X428=4,5,IF(X428=5,7,0)))</f>
        <v>0</v>
      </c>
      <c r="W428" s="25">
        <f>SUM(C428:V428)</f>
        <v>0</v>
      </c>
      <c r="X428" s="26">
        <f>COUNTIF(AB428:AG428,"&gt;0")</f>
        <v>0</v>
      </c>
      <c r="Y428" s="27" t="str">
        <f>IF(Z428&gt;0,"Yes","")</f>
        <v/>
      </c>
      <c r="Z428" s="21">
        <f>COUNTIF(C428:V428,"M")</f>
        <v>0</v>
      </c>
      <c r="AA428" s="26">
        <f>W428+IF(AND(X428&gt;1,Z428&gt;0),1000,0)+IF(X428&gt;1,500,0)+Z428/1000000</f>
        <v>0</v>
      </c>
      <c r="AB428" s="26">
        <f t="shared" si="29"/>
        <v>0</v>
      </c>
      <c r="AC428" s="26">
        <f t="shared" si="29"/>
        <v>0</v>
      </c>
      <c r="AD428" s="26">
        <f t="shared" si="29"/>
        <v>0</v>
      </c>
      <c r="AE428" s="26">
        <f t="shared" si="29"/>
        <v>0</v>
      </c>
      <c r="AF428" s="26"/>
      <c r="AG428" s="28">
        <f t="shared" si="28"/>
        <v>0</v>
      </c>
    </row>
    <row r="429" spans="1:33" s="20" customFormat="1" ht="16.5" customHeight="1" x14ac:dyDescent="0.25">
      <c r="A429" s="21">
        <f>ROW(B429)-2</f>
        <v>427</v>
      </c>
      <c r="B429" s="22" t="s">
        <v>443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4">
        <f>IF(X429=3,3,IF(X429=4,5,IF(X429=5,7,0)))</f>
        <v>0</v>
      </c>
      <c r="W429" s="25">
        <f>SUM(C429:V429)</f>
        <v>0</v>
      </c>
      <c r="X429" s="26">
        <f>COUNTIF(AB429:AG429,"&gt;0")</f>
        <v>0</v>
      </c>
      <c r="Y429" s="27" t="str">
        <f>IF(Z429&gt;0,"Yes","")</f>
        <v/>
      </c>
      <c r="Z429" s="21">
        <f>COUNTIF(C429:V429,"M")</f>
        <v>0</v>
      </c>
      <c r="AA429" s="26">
        <f>W429+IF(AND(X429&gt;1,Z429&gt;0),1000,0)+IF(X429&gt;1,500,0)+Z429/1000000</f>
        <v>0</v>
      </c>
      <c r="AB429" s="26">
        <f t="shared" si="29"/>
        <v>0</v>
      </c>
      <c r="AC429" s="26">
        <f t="shared" si="29"/>
        <v>0</v>
      </c>
      <c r="AD429" s="26">
        <f t="shared" si="29"/>
        <v>0</v>
      </c>
      <c r="AE429" s="26">
        <f t="shared" si="29"/>
        <v>0</v>
      </c>
      <c r="AF429" s="26"/>
      <c r="AG429" s="28">
        <f t="shared" si="28"/>
        <v>0</v>
      </c>
    </row>
    <row r="430" spans="1:33" s="20" customFormat="1" ht="16.5" customHeight="1" x14ac:dyDescent="0.25">
      <c r="A430" s="21">
        <f>ROW(B430)-2</f>
        <v>428</v>
      </c>
      <c r="B430" s="22" t="s">
        <v>444</v>
      </c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4">
        <f>IF(X430=3,3,IF(X430=4,5,IF(X430=5,7,0)))</f>
        <v>0</v>
      </c>
      <c r="W430" s="25">
        <f>SUM(C430:V430)</f>
        <v>0</v>
      </c>
      <c r="X430" s="26">
        <f>COUNTIF(AB430:AG430,"&gt;0")</f>
        <v>0</v>
      </c>
      <c r="Y430" s="27" t="str">
        <f>IF(Z430&gt;0,"Yes","")</f>
        <v/>
      </c>
      <c r="Z430" s="21">
        <f>COUNTIF(C430:V430,"M")</f>
        <v>0</v>
      </c>
      <c r="AA430" s="26">
        <f>W430+IF(AND(X430&gt;1,Z430&gt;0),1000,0)+IF(X430&gt;1,500,0)+Z430/1000000</f>
        <v>0</v>
      </c>
      <c r="AB430" s="26">
        <f t="shared" si="29"/>
        <v>0</v>
      </c>
      <c r="AC430" s="26">
        <f t="shared" si="29"/>
        <v>0</v>
      </c>
      <c r="AD430" s="26">
        <f t="shared" si="29"/>
        <v>0</v>
      </c>
      <c r="AE430" s="26">
        <f t="shared" si="29"/>
        <v>0</v>
      </c>
      <c r="AF430" s="26"/>
      <c r="AG430" s="28">
        <f t="shared" si="28"/>
        <v>0</v>
      </c>
    </row>
    <row r="431" spans="1:33" s="20" customFormat="1" ht="16.5" customHeight="1" x14ac:dyDescent="0.25">
      <c r="A431" s="21">
        <f>ROW(B431)-2</f>
        <v>429</v>
      </c>
      <c r="B431" s="22" t="s">
        <v>445</v>
      </c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4">
        <f>IF(X431=3,3,IF(X431=4,5,IF(X431=5,7,0)))</f>
        <v>0</v>
      </c>
      <c r="W431" s="25">
        <f>SUM(C431:V431)</f>
        <v>0</v>
      </c>
      <c r="X431" s="26">
        <f>COUNTIF(AB431:AG431,"&gt;0")</f>
        <v>0</v>
      </c>
      <c r="Y431" s="27" t="str">
        <f>IF(Z431&gt;0,"Yes","")</f>
        <v/>
      </c>
      <c r="Z431" s="21">
        <f>COUNTIF(C431:V431,"M")</f>
        <v>0</v>
      </c>
      <c r="AA431" s="26">
        <f>W431+IF(AND(X431&gt;1,Z431&gt;0),1000,0)+IF(X431&gt;1,500,0)+Z431/1000000</f>
        <v>0</v>
      </c>
      <c r="AB431" s="26">
        <f t="shared" si="29"/>
        <v>0</v>
      </c>
      <c r="AC431" s="26">
        <f t="shared" si="29"/>
        <v>0</v>
      </c>
      <c r="AD431" s="26">
        <f t="shared" si="29"/>
        <v>0</v>
      </c>
      <c r="AE431" s="26">
        <f t="shared" si="29"/>
        <v>0</v>
      </c>
      <c r="AF431" s="26"/>
      <c r="AG431" s="28">
        <f t="shared" si="28"/>
        <v>0</v>
      </c>
    </row>
    <row r="432" spans="1:33" s="20" customFormat="1" ht="16.5" customHeight="1" x14ac:dyDescent="0.25">
      <c r="A432" s="21">
        <f>ROW(B432)-2</f>
        <v>430</v>
      </c>
      <c r="B432" s="22" t="s">
        <v>446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4">
        <f>IF(X432=3,3,IF(X432=4,5,IF(X432=5,7,0)))</f>
        <v>0</v>
      </c>
      <c r="W432" s="25">
        <f>SUM(C432:V432)</f>
        <v>0</v>
      </c>
      <c r="X432" s="26">
        <f>COUNTIF(AB432:AG432,"&gt;0")</f>
        <v>0</v>
      </c>
      <c r="Y432" s="27" t="str">
        <f>IF(Z432&gt;0,"Yes","")</f>
        <v/>
      </c>
      <c r="Z432" s="21">
        <f>COUNTIF(C432:V432,"M")</f>
        <v>0</v>
      </c>
      <c r="AA432" s="26">
        <f>W432+IF(AND(X432&gt;1,Z432&gt;0),1000,0)+IF(X432&gt;1,500,0)+Z432/1000000</f>
        <v>0</v>
      </c>
      <c r="AB432" s="26">
        <f t="shared" si="29"/>
        <v>0</v>
      </c>
      <c r="AC432" s="26">
        <f t="shared" si="29"/>
        <v>0</v>
      </c>
      <c r="AD432" s="26">
        <f t="shared" si="29"/>
        <v>0</v>
      </c>
      <c r="AE432" s="26">
        <f t="shared" si="29"/>
        <v>0</v>
      </c>
      <c r="AF432" s="26"/>
      <c r="AG432" s="28">
        <f t="shared" si="28"/>
        <v>0</v>
      </c>
    </row>
    <row r="433" spans="1:33" s="20" customFormat="1" ht="16.5" customHeight="1" x14ac:dyDescent="0.25">
      <c r="A433" s="21">
        <f>ROW(B433)-2</f>
        <v>431</v>
      </c>
      <c r="B433" s="22" t="s">
        <v>447</v>
      </c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4">
        <f>IF(X433=3,3,IF(X433=4,5,IF(X433=5,7,0)))</f>
        <v>0</v>
      </c>
      <c r="W433" s="25">
        <f>SUM(C433:V433)</f>
        <v>0</v>
      </c>
      <c r="X433" s="26">
        <f>COUNTIF(AB433:AG433,"&gt;0")</f>
        <v>0</v>
      </c>
      <c r="Y433" s="27" t="str">
        <f>IF(Z433&gt;0,"Yes","")</f>
        <v/>
      </c>
      <c r="Z433" s="21">
        <f>COUNTIF(C433:V433,"M")</f>
        <v>0</v>
      </c>
      <c r="AA433" s="26">
        <f>W433+IF(AND(X433&gt;1,Z433&gt;0),1000,0)+IF(X433&gt;1,500,0)+Z433/1000000</f>
        <v>0</v>
      </c>
      <c r="AB433" s="26">
        <f t="shared" ref="AB433:AE452" si="30">SUMIF(Events,AB$2,$C433:$Q433)</f>
        <v>0</v>
      </c>
      <c r="AC433" s="26">
        <f t="shared" si="30"/>
        <v>0</v>
      </c>
      <c r="AD433" s="26">
        <f t="shared" si="30"/>
        <v>0</v>
      </c>
      <c r="AE433" s="26">
        <f t="shared" si="30"/>
        <v>0</v>
      </c>
      <c r="AF433" s="26"/>
      <c r="AG433" s="28">
        <f t="shared" si="28"/>
        <v>0</v>
      </c>
    </row>
    <row r="434" spans="1:33" s="20" customFormat="1" ht="16.5" customHeight="1" x14ac:dyDescent="0.25">
      <c r="A434" s="21">
        <f>ROW(B434)-2</f>
        <v>432</v>
      </c>
      <c r="B434" s="22" t="s">
        <v>448</v>
      </c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4">
        <f>IF(X434=3,3,IF(X434=4,5,IF(X434=5,7,0)))</f>
        <v>0</v>
      </c>
      <c r="W434" s="25">
        <f>SUM(C434:V434)</f>
        <v>0</v>
      </c>
      <c r="X434" s="26">
        <f>COUNTIF(AB434:AG434,"&gt;0")</f>
        <v>0</v>
      </c>
      <c r="Y434" s="27" t="str">
        <f>IF(Z434&gt;0,"Yes","")</f>
        <v/>
      </c>
      <c r="Z434" s="21">
        <f>COUNTIF(C434:V434,"M")</f>
        <v>0</v>
      </c>
      <c r="AA434" s="26">
        <f>W434+IF(AND(X434&gt;1,Z434&gt;0),1000,0)+IF(X434&gt;1,500,0)+Z434/1000000</f>
        <v>0</v>
      </c>
      <c r="AB434" s="26">
        <f t="shared" si="30"/>
        <v>0</v>
      </c>
      <c r="AC434" s="26">
        <f t="shared" si="30"/>
        <v>0</v>
      </c>
      <c r="AD434" s="26">
        <f t="shared" si="30"/>
        <v>0</v>
      </c>
      <c r="AE434" s="26">
        <f t="shared" si="30"/>
        <v>0</v>
      </c>
      <c r="AF434" s="26"/>
      <c r="AG434" s="28">
        <f t="shared" si="28"/>
        <v>0</v>
      </c>
    </row>
    <row r="435" spans="1:33" s="20" customFormat="1" ht="16.5" customHeight="1" x14ac:dyDescent="0.25">
      <c r="A435" s="21">
        <f>ROW(B435)-2</f>
        <v>433</v>
      </c>
      <c r="B435" s="22" t="s">
        <v>449</v>
      </c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4">
        <f>IF(X435=3,3,IF(X435=4,5,IF(X435=5,7,0)))</f>
        <v>0</v>
      </c>
      <c r="W435" s="25">
        <f>SUM(C435:V435)</f>
        <v>0</v>
      </c>
      <c r="X435" s="26">
        <f>COUNTIF(AB435:AG435,"&gt;0")</f>
        <v>0</v>
      </c>
      <c r="Y435" s="27" t="str">
        <f>IF(Z435&gt;0,"Yes","")</f>
        <v/>
      </c>
      <c r="Z435" s="21">
        <f>COUNTIF(C435:V435,"M")</f>
        <v>0</v>
      </c>
      <c r="AA435" s="26">
        <f>W435+IF(AND(X435&gt;1,Z435&gt;0),1000,0)+IF(X435&gt;1,500,0)+Z435/1000000</f>
        <v>0</v>
      </c>
      <c r="AB435" s="26">
        <f t="shared" si="30"/>
        <v>0</v>
      </c>
      <c r="AC435" s="26">
        <f t="shared" si="30"/>
        <v>0</v>
      </c>
      <c r="AD435" s="26">
        <f t="shared" si="30"/>
        <v>0</v>
      </c>
      <c r="AE435" s="26">
        <f t="shared" si="30"/>
        <v>0</v>
      </c>
      <c r="AF435" s="26"/>
      <c r="AG435" s="28">
        <f t="shared" si="28"/>
        <v>0</v>
      </c>
    </row>
    <row r="436" spans="1:33" s="20" customFormat="1" ht="16.5" customHeight="1" x14ac:dyDescent="0.25">
      <c r="A436" s="21">
        <f>ROW(B436)-2</f>
        <v>434</v>
      </c>
      <c r="B436" s="22" t="s">
        <v>450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4">
        <f>IF(X436=3,3,IF(X436=4,5,IF(X436=5,7,0)))</f>
        <v>0</v>
      </c>
      <c r="W436" s="25">
        <f>SUM(C436:V436)</f>
        <v>0</v>
      </c>
      <c r="X436" s="26">
        <f>COUNTIF(AB436:AG436,"&gt;0")</f>
        <v>0</v>
      </c>
      <c r="Y436" s="27" t="str">
        <f>IF(Z436&gt;0,"Yes","")</f>
        <v/>
      </c>
      <c r="Z436" s="21">
        <f>COUNTIF(C436:V436,"M")</f>
        <v>0</v>
      </c>
      <c r="AA436" s="26">
        <f>W436+IF(AND(X436&gt;1,Z436&gt;0),1000,0)+IF(X436&gt;1,500,0)+Z436/1000000</f>
        <v>0</v>
      </c>
      <c r="AB436" s="26">
        <f t="shared" si="30"/>
        <v>0</v>
      </c>
      <c r="AC436" s="26">
        <f t="shared" si="30"/>
        <v>0</v>
      </c>
      <c r="AD436" s="26">
        <f t="shared" si="30"/>
        <v>0</v>
      </c>
      <c r="AE436" s="26">
        <f t="shared" si="30"/>
        <v>0</v>
      </c>
      <c r="AF436" s="26"/>
      <c r="AG436" s="28">
        <f t="shared" si="28"/>
        <v>0</v>
      </c>
    </row>
    <row r="437" spans="1:33" s="20" customFormat="1" ht="16.5" customHeight="1" x14ac:dyDescent="0.25">
      <c r="A437" s="21">
        <f>ROW(B437)-2</f>
        <v>435</v>
      </c>
      <c r="B437" s="22" t="s">
        <v>451</v>
      </c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4">
        <f>IF(X437=3,3,IF(X437=4,5,IF(X437=5,7,0)))</f>
        <v>0</v>
      </c>
      <c r="W437" s="25">
        <f>SUM(C437:V437)</f>
        <v>0</v>
      </c>
      <c r="X437" s="26">
        <f>COUNTIF(AB437:AG437,"&gt;0")</f>
        <v>0</v>
      </c>
      <c r="Y437" s="27" t="str">
        <f>IF(Z437&gt;0,"Yes","")</f>
        <v/>
      </c>
      <c r="Z437" s="21">
        <f>COUNTIF(C437:V437,"M")</f>
        <v>0</v>
      </c>
      <c r="AA437" s="26">
        <f>W437+IF(AND(X437&gt;1,Z437&gt;0),1000,0)+IF(X437&gt;1,500,0)+Z437/1000000</f>
        <v>0</v>
      </c>
      <c r="AB437" s="26">
        <f t="shared" si="30"/>
        <v>0</v>
      </c>
      <c r="AC437" s="26">
        <f t="shared" si="30"/>
        <v>0</v>
      </c>
      <c r="AD437" s="26">
        <f t="shared" si="30"/>
        <v>0</v>
      </c>
      <c r="AE437" s="26">
        <f t="shared" si="30"/>
        <v>0</v>
      </c>
      <c r="AF437" s="26"/>
      <c r="AG437" s="28">
        <f t="shared" si="28"/>
        <v>0</v>
      </c>
    </row>
    <row r="438" spans="1:33" s="20" customFormat="1" ht="16.5" customHeight="1" x14ac:dyDescent="0.25">
      <c r="A438" s="21">
        <f>ROW(B438)-2</f>
        <v>436</v>
      </c>
      <c r="B438" s="22" t="s">
        <v>452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4">
        <f>IF(X438=3,3,IF(X438=4,5,IF(X438=5,7,0)))</f>
        <v>0</v>
      </c>
      <c r="W438" s="25">
        <f>SUM(C438:V438)</f>
        <v>0</v>
      </c>
      <c r="X438" s="26">
        <f>COUNTIF(AB438:AG438,"&gt;0")</f>
        <v>0</v>
      </c>
      <c r="Y438" s="27" t="str">
        <f>IF(Z438&gt;0,"Yes","")</f>
        <v/>
      </c>
      <c r="Z438" s="21">
        <f>COUNTIF(C438:V438,"M")</f>
        <v>0</v>
      </c>
      <c r="AA438" s="26">
        <f>W438+IF(AND(X438&gt;1,Z438&gt;0),1000,0)+IF(X438&gt;1,500,0)+Z438/1000000</f>
        <v>0</v>
      </c>
      <c r="AB438" s="26">
        <f t="shared" si="30"/>
        <v>0</v>
      </c>
      <c r="AC438" s="26">
        <f t="shared" si="30"/>
        <v>0</v>
      </c>
      <c r="AD438" s="26">
        <f t="shared" si="30"/>
        <v>0</v>
      </c>
      <c r="AE438" s="26">
        <f t="shared" si="30"/>
        <v>0</v>
      </c>
      <c r="AF438" s="26"/>
      <c r="AG438" s="28">
        <f t="shared" si="28"/>
        <v>0</v>
      </c>
    </row>
    <row r="439" spans="1:33" s="20" customFormat="1" ht="16.5" customHeight="1" x14ac:dyDescent="0.25">
      <c r="A439" s="21">
        <f>ROW(B439)-2</f>
        <v>437</v>
      </c>
      <c r="B439" s="22" t="s">
        <v>453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4">
        <f>IF(X439=3,3,IF(X439=4,5,IF(X439=5,7,0)))</f>
        <v>0</v>
      </c>
      <c r="W439" s="25">
        <f>SUM(C439:V439)</f>
        <v>0</v>
      </c>
      <c r="X439" s="26">
        <f>COUNTIF(AB439:AG439,"&gt;0")</f>
        <v>0</v>
      </c>
      <c r="Y439" s="27" t="str">
        <f>IF(Z439&gt;0,"Yes","")</f>
        <v/>
      </c>
      <c r="Z439" s="21">
        <f>COUNTIF(C439:V439,"M")</f>
        <v>0</v>
      </c>
      <c r="AA439" s="26">
        <f>W439+IF(AND(X439&gt;1,Z439&gt;0),1000,0)+IF(X439&gt;1,500,0)+Z439/1000000</f>
        <v>0</v>
      </c>
      <c r="AB439" s="26">
        <f t="shared" si="30"/>
        <v>0</v>
      </c>
      <c r="AC439" s="26">
        <f t="shared" si="30"/>
        <v>0</v>
      </c>
      <c r="AD439" s="26">
        <f t="shared" si="30"/>
        <v>0</v>
      </c>
      <c r="AE439" s="26">
        <f t="shared" si="30"/>
        <v>0</v>
      </c>
      <c r="AF439" s="26"/>
      <c r="AG439" s="28">
        <f t="shared" si="28"/>
        <v>0</v>
      </c>
    </row>
    <row r="440" spans="1:33" s="20" customFormat="1" ht="16.5" customHeight="1" x14ac:dyDescent="0.25">
      <c r="A440" s="21">
        <f>ROW(B440)-2</f>
        <v>438</v>
      </c>
      <c r="B440" s="22" t="s">
        <v>454</v>
      </c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4">
        <f>IF(X440=3,3,IF(X440=4,5,IF(X440=5,7,0)))</f>
        <v>0</v>
      </c>
      <c r="W440" s="25">
        <f>SUM(C440:V440)</f>
        <v>0</v>
      </c>
      <c r="X440" s="26">
        <f>COUNTIF(AB440:AG440,"&gt;0")</f>
        <v>0</v>
      </c>
      <c r="Y440" s="27" t="str">
        <f>IF(Z440&gt;0,"Yes","")</f>
        <v/>
      </c>
      <c r="Z440" s="21">
        <f>COUNTIF(C440:V440,"M")</f>
        <v>0</v>
      </c>
      <c r="AA440" s="26">
        <f>W440+IF(AND(X440&gt;1,Z440&gt;0),1000,0)+IF(X440&gt;1,500,0)+Z440/1000000</f>
        <v>0</v>
      </c>
      <c r="AB440" s="26">
        <f t="shared" si="30"/>
        <v>0</v>
      </c>
      <c r="AC440" s="26">
        <f t="shared" si="30"/>
        <v>0</v>
      </c>
      <c r="AD440" s="26">
        <f t="shared" si="30"/>
        <v>0</v>
      </c>
      <c r="AE440" s="26">
        <f t="shared" si="30"/>
        <v>0</v>
      </c>
      <c r="AF440" s="26"/>
      <c r="AG440" s="28">
        <f t="shared" si="28"/>
        <v>0</v>
      </c>
    </row>
    <row r="441" spans="1:33" s="20" customFormat="1" ht="16.5" customHeight="1" x14ac:dyDescent="0.25">
      <c r="A441" s="21">
        <f>ROW(B441)-2</f>
        <v>439</v>
      </c>
      <c r="B441" s="22" t="s">
        <v>455</v>
      </c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4">
        <f>IF(X441=3,3,IF(X441=4,5,IF(X441=5,7,0)))</f>
        <v>0</v>
      </c>
      <c r="W441" s="25">
        <f>SUM(C441:V441)</f>
        <v>0</v>
      </c>
      <c r="X441" s="26">
        <f>COUNTIF(AB441:AG441,"&gt;0")</f>
        <v>0</v>
      </c>
      <c r="Y441" s="27" t="str">
        <f>IF(Z441&gt;0,"Yes","")</f>
        <v/>
      </c>
      <c r="Z441" s="21">
        <f>COUNTIF(C441:V441,"M")</f>
        <v>0</v>
      </c>
      <c r="AA441" s="26">
        <f>W441+IF(AND(X441&gt;1,Z441&gt;0),1000,0)+IF(X441&gt;1,500,0)+Z441/1000000</f>
        <v>0</v>
      </c>
      <c r="AB441" s="26">
        <f t="shared" si="30"/>
        <v>0</v>
      </c>
      <c r="AC441" s="26">
        <f t="shared" si="30"/>
        <v>0</v>
      </c>
      <c r="AD441" s="26">
        <f t="shared" si="30"/>
        <v>0</v>
      </c>
      <c r="AE441" s="26">
        <f t="shared" si="30"/>
        <v>0</v>
      </c>
      <c r="AF441" s="26"/>
      <c r="AG441" s="28">
        <f t="shared" ref="AG441:AG472" si="31">SUMIF(Events,AG$2,$C441:$Q441)</f>
        <v>0</v>
      </c>
    </row>
    <row r="442" spans="1:33" s="20" customFormat="1" ht="16.5" customHeight="1" x14ac:dyDescent="0.25">
      <c r="A442" s="21">
        <f>ROW(B442)-2</f>
        <v>440</v>
      </c>
      <c r="B442" s="22" t="s">
        <v>456</v>
      </c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4">
        <f>IF(X442=3,3,IF(X442=4,5,IF(X442=5,7,0)))</f>
        <v>0</v>
      </c>
      <c r="W442" s="25">
        <f>SUM(C442:V442)</f>
        <v>0</v>
      </c>
      <c r="X442" s="26">
        <f>COUNTIF(AB442:AG442,"&gt;0")</f>
        <v>0</v>
      </c>
      <c r="Y442" s="27" t="str">
        <f>IF(Z442&gt;0,"Yes","")</f>
        <v/>
      </c>
      <c r="Z442" s="21">
        <f>COUNTIF(C442:V442,"M")</f>
        <v>0</v>
      </c>
      <c r="AA442" s="26">
        <f>W442+IF(AND(X442&gt;1,Z442&gt;0),1000,0)+IF(X442&gt;1,500,0)+Z442/1000000</f>
        <v>0</v>
      </c>
      <c r="AB442" s="26">
        <f t="shared" si="30"/>
        <v>0</v>
      </c>
      <c r="AC442" s="26">
        <f t="shared" si="30"/>
        <v>0</v>
      </c>
      <c r="AD442" s="26">
        <f t="shared" si="30"/>
        <v>0</v>
      </c>
      <c r="AE442" s="26">
        <f t="shared" si="30"/>
        <v>0</v>
      </c>
      <c r="AF442" s="26"/>
      <c r="AG442" s="28">
        <f t="shared" si="31"/>
        <v>0</v>
      </c>
    </row>
    <row r="443" spans="1:33" s="20" customFormat="1" ht="16.5" customHeight="1" x14ac:dyDescent="0.25">
      <c r="A443" s="21">
        <f>ROW(B443)-2</f>
        <v>441</v>
      </c>
      <c r="B443" s="22" t="s">
        <v>457</v>
      </c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4">
        <f>IF(X443=3,3,IF(X443=4,5,IF(X443=5,7,0)))</f>
        <v>0</v>
      </c>
      <c r="W443" s="25">
        <f>SUM(C443:V443)</f>
        <v>0</v>
      </c>
      <c r="X443" s="26">
        <f>COUNTIF(AB443:AG443,"&gt;0")</f>
        <v>0</v>
      </c>
      <c r="Y443" s="27" t="str">
        <f>IF(Z443&gt;0,"Yes","")</f>
        <v/>
      </c>
      <c r="Z443" s="21">
        <f>COUNTIF(C443:V443,"M")</f>
        <v>0</v>
      </c>
      <c r="AA443" s="26">
        <f>W443+IF(AND(X443&gt;1,Z443&gt;0),1000,0)+IF(X443&gt;1,500,0)+Z443/1000000</f>
        <v>0</v>
      </c>
      <c r="AB443" s="26">
        <f t="shared" si="30"/>
        <v>0</v>
      </c>
      <c r="AC443" s="26">
        <f t="shared" si="30"/>
        <v>0</v>
      </c>
      <c r="AD443" s="26">
        <f t="shared" si="30"/>
        <v>0</v>
      </c>
      <c r="AE443" s="26">
        <f t="shared" si="30"/>
        <v>0</v>
      </c>
      <c r="AF443" s="26"/>
      <c r="AG443" s="28">
        <f t="shared" si="31"/>
        <v>0</v>
      </c>
    </row>
    <row r="444" spans="1:33" s="20" customFormat="1" ht="16.5" customHeight="1" x14ac:dyDescent="0.25">
      <c r="A444" s="21">
        <f>ROW(B444)-2</f>
        <v>442</v>
      </c>
      <c r="B444" s="22" t="s">
        <v>458</v>
      </c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4">
        <f>IF(X444=3,3,IF(X444=4,5,IF(X444=5,7,0)))</f>
        <v>0</v>
      </c>
      <c r="W444" s="25">
        <f>SUM(C444:V444)</f>
        <v>0</v>
      </c>
      <c r="X444" s="26">
        <f>COUNTIF(AB444:AG444,"&gt;0")</f>
        <v>0</v>
      </c>
      <c r="Y444" s="27" t="str">
        <f>IF(Z444&gt;0,"Yes","")</f>
        <v/>
      </c>
      <c r="Z444" s="21">
        <f>COUNTIF(C444:V444,"M")</f>
        <v>0</v>
      </c>
      <c r="AA444" s="26">
        <f>W444+IF(AND(X444&gt;1,Z444&gt;0),1000,0)+IF(X444&gt;1,500,0)+Z444/1000000</f>
        <v>0</v>
      </c>
      <c r="AB444" s="26">
        <f t="shared" si="30"/>
        <v>0</v>
      </c>
      <c r="AC444" s="26">
        <f t="shared" si="30"/>
        <v>0</v>
      </c>
      <c r="AD444" s="26">
        <f t="shared" si="30"/>
        <v>0</v>
      </c>
      <c r="AE444" s="26">
        <f t="shared" si="30"/>
        <v>0</v>
      </c>
      <c r="AF444" s="26"/>
      <c r="AG444" s="28">
        <f t="shared" si="31"/>
        <v>0</v>
      </c>
    </row>
    <row r="445" spans="1:33" s="20" customFormat="1" ht="16.5" customHeight="1" x14ac:dyDescent="0.25">
      <c r="A445" s="21">
        <f>ROW(B445)-2</f>
        <v>443</v>
      </c>
      <c r="B445" s="22" t="s">
        <v>459</v>
      </c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4">
        <f>IF(X445=3,3,IF(X445=4,5,IF(X445=5,7,0)))</f>
        <v>0</v>
      </c>
      <c r="W445" s="25">
        <f>SUM(C445:V445)</f>
        <v>0</v>
      </c>
      <c r="X445" s="26">
        <f>COUNTIF(AB445:AG445,"&gt;0")</f>
        <v>0</v>
      </c>
      <c r="Y445" s="27" t="str">
        <f>IF(Z445&gt;0,"Yes","")</f>
        <v/>
      </c>
      <c r="Z445" s="21">
        <f>COUNTIF(C445:V445,"M")</f>
        <v>0</v>
      </c>
      <c r="AA445" s="26">
        <f>W445+IF(AND(X445&gt;1,Z445&gt;0),1000,0)+IF(X445&gt;1,500,0)+Z445/1000000</f>
        <v>0</v>
      </c>
      <c r="AB445" s="26">
        <f t="shared" si="30"/>
        <v>0</v>
      </c>
      <c r="AC445" s="26">
        <f t="shared" si="30"/>
        <v>0</v>
      </c>
      <c r="AD445" s="26">
        <f t="shared" si="30"/>
        <v>0</v>
      </c>
      <c r="AE445" s="26">
        <f t="shared" si="30"/>
        <v>0</v>
      </c>
      <c r="AF445" s="26"/>
      <c r="AG445" s="28">
        <f t="shared" si="31"/>
        <v>0</v>
      </c>
    </row>
    <row r="446" spans="1:33" s="20" customFormat="1" ht="16.5" customHeight="1" x14ac:dyDescent="0.25">
      <c r="A446" s="21">
        <f>ROW(B446)-2</f>
        <v>444</v>
      </c>
      <c r="B446" s="22" t="s">
        <v>460</v>
      </c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4">
        <f>IF(X446=3,3,IF(X446=4,5,IF(X446=5,7,0)))</f>
        <v>0</v>
      </c>
      <c r="W446" s="25">
        <f>SUM(C446:V446)</f>
        <v>0</v>
      </c>
      <c r="X446" s="26">
        <f>COUNTIF(AB446:AG446,"&gt;0")</f>
        <v>0</v>
      </c>
      <c r="Y446" s="27" t="str">
        <f>IF(Z446&gt;0,"Yes","")</f>
        <v/>
      </c>
      <c r="Z446" s="21">
        <f>COUNTIF(C446:V446,"M")</f>
        <v>0</v>
      </c>
      <c r="AA446" s="26">
        <f>W446+IF(AND(X446&gt;1,Z446&gt;0),1000,0)+IF(X446&gt;1,500,0)+Z446/1000000</f>
        <v>0</v>
      </c>
      <c r="AB446" s="26">
        <f t="shared" si="30"/>
        <v>0</v>
      </c>
      <c r="AC446" s="26">
        <f t="shared" si="30"/>
        <v>0</v>
      </c>
      <c r="AD446" s="26">
        <f t="shared" si="30"/>
        <v>0</v>
      </c>
      <c r="AE446" s="26">
        <f t="shared" si="30"/>
        <v>0</v>
      </c>
      <c r="AF446" s="26"/>
      <c r="AG446" s="28">
        <f t="shared" si="31"/>
        <v>0</v>
      </c>
    </row>
    <row r="447" spans="1:33" s="20" customFormat="1" ht="16.5" customHeight="1" x14ac:dyDescent="0.25">
      <c r="A447" s="21">
        <f>ROW(B447)-2</f>
        <v>445</v>
      </c>
      <c r="B447" s="22" t="s">
        <v>461</v>
      </c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4">
        <f>IF(X447=3,3,IF(X447=4,5,IF(X447=5,7,0)))</f>
        <v>0</v>
      </c>
      <c r="W447" s="25">
        <f>SUM(C447:V447)</f>
        <v>0</v>
      </c>
      <c r="X447" s="26">
        <f>COUNTIF(AB447:AG447,"&gt;0")</f>
        <v>0</v>
      </c>
      <c r="Y447" s="27" t="str">
        <f>IF(Z447&gt;0,"Yes","")</f>
        <v/>
      </c>
      <c r="Z447" s="21">
        <f>COUNTIF(C447:V447,"M")</f>
        <v>0</v>
      </c>
      <c r="AA447" s="26">
        <f>W447+IF(AND(X447&gt;1,Z447&gt;0),1000,0)+IF(X447&gt;1,500,0)+Z447/1000000</f>
        <v>0</v>
      </c>
      <c r="AB447" s="26">
        <f t="shared" si="30"/>
        <v>0</v>
      </c>
      <c r="AC447" s="26">
        <f t="shared" si="30"/>
        <v>0</v>
      </c>
      <c r="AD447" s="26">
        <f t="shared" si="30"/>
        <v>0</v>
      </c>
      <c r="AE447" s="26">
        <f t="shared" si="30"/>
        <v>0</v>
      </c>
      <c r="AF447" s="26"/>
      <c r="AG447" s="28">
        <f t="shared" si="31"/>
        <v>0</v>
      </c>
    </row>
    <row r="448" spans="1:33" s="20" customFormat="1" ht="16.5" customHeight="1" x14ac:dyDescent="0.25">
      <c r="A448" s="21">
        <f>ROW(B448)-2</f>
        <v>446</v>
      </c>
      <c r="B448" s="22" t="s">
        <v>462</v>
      </c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4">
        <f>IF(X448=3,3,IF(X448=4,5,IF(X448=5,7,0)))</f>
        <v>0</v>
      </c>
      <c r="W448" s="25">
        <f>SUM(C448:V448)</f>
        <v>0</v>
      </c>
      <c r="X448" s="26">
        <f>COUNTIF(AB448:AG448,"&gt;0")</f>
        <v>0</v>
      </c>
      <c r="Y448" s="27" t="str">
        <f>IF(Z448&gt;0,"Yes","")</f>
        <v/>
      </c>
      <c r="Z448" s="21">
        <f>COUNTIF(C448:V448,"M")</f>
        <v>0</v>
      </c>
      <c r="AA448" s="26">
        <f>W448+IF(AND(X448&gt;1,Z448&gt;0),1000,0)+IF(X448&gt;1,500,0)+Z448/1000000</f>
        <v>0</v>
      </c>
      <c r="AB448" s="26">
        <f t="shared" si="30"/>
        <v>0</v>
      </c>
      <c r="AC448" s="26">
        <f t="shared" si="30"/>
        <v>0</v>
      </c>
      <c r="AD448" s="26">
        <f t="shared" si="30"/>
        <v>0</v>
      </c>
      <c r="AE448" s="26">
        <f t="shared" si="30"/>
        <v>0</v>
      </c>
      <c r="AF448" s="26"/>
      <c r="AG448" s="28">
        <f t="shared" si="31"/>
        <v>0</v>
      </c>
    </row>
    <row r="449" spans="1:33" s="20" customFormat="1" ht="16.5" customHeight="1" x14ac:dyDescent="0.25">
      <c r="A449" s="21">
        <f>ROW(B449)-2</f>
        <v>447</v>
      </c>
      <c r="B449" s="22" t="s">
        <v>463</v>
      </c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4">
        <f>IF(X449=3,3,IF(X449=4,5,IF(X449=5,7,0)))</f>
        <v>0</v>
      </c>
      <c r="W449" s="25">
        <f>SUM(C449:V449)</f>
        <v>0</v>
      </c>
      <c r="X449" s="26">
        <f>COUNTIF(AB449:AG449,"&gt;0")</f>
        <v>0</v>
      </c>
      <c r="Y449" s="27" t="str">
        <f>IF(Z449&gt;0,"Yes","")</f>
        <v/>
      </c>
      <c r="Z449" s="21">
        <f>COUNTIF(C449:V449,"M")</f>
        <v>0</v>
      </c>
      <c r="AA449" s="26">
        <f>W449+IF(AND(X449&gt;1,Z449&gt;0),1000,0)+IF(X449&gt;1,500,0)+Z449/1000000</f>
        <v>0</v>
      </c>
      <c r="AB449" s="26">
        <f t="shared" si="30"/>
        <v>0</v>
      </c>
      <c r="AC449" s="26">
        <f t="shared" si="30"/>
        <v>0</v>
      </c>
      <c r="AD449" s="26">
        <f t="shared" si="30"/>
        <v>0</v>
      </c>
      <c r="AE449" s="26">
        <f t="shared" si="30"/>
        <v>0</v>
      </c>
      <c r="AF449" s="26"/>
      <c r="AG449" s="28">
        <f t="shared" si="31"/>
        <v>0</v>
      </c>
    </row>
    <row r="450" spans="1:33" s="20" customFormat="1" ht="16.5" customHeight="1" x14ac:dyDescent="0.25">
      <c r="A450" s="21">
        <f>ROW(B450)-2</f>
        <v>448</v>
      </c>
      <c r="B450" s="22" t="s">
        <v>464</v>
      </c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4">
        <f>IF(X450=3,3,IF(X450=4,5,IF(X450=5,7,0)))</f>
        <v>0</v>
      </c>
      <c r="W450" s="25">
        <f>SUM(C450:V450)</f>
        <v>0</v>
      </c>
      <c r="X450" s="26">
        <f>COUNTIF(AB450:AG450,"&gt;0")</f>
        <v>0</v>
      </c>
      <c r="Y450" s="27" t="str">
        <f>IF(Z450&gt;0,"Yes","")</f>
        <v/>
      </c>
      <c r="Z450" s="21">
        <f>COUNTIF(C450:V450,"M")</f>
        <v>0</v>
      </c>
      <c r="AA450" s="26">
        <f>W450+IF(AND(X450&gt;1,Z450&gt;0),1000,0)+IF(X450&gt;1,500,0)+Z450/1000000</f>
        <v>0</v>
      </c>
      <c r="AB450" s="26">
        <f t="shared" si="30"/>
        <v>0</v>
      </c>
      <c r="AC450" s="26">
        <f t="shared" si="30"/>
        <v>0</v>
      </c>
      <c r="AD450" s="26">
        <f t="shared" si="30"/>
        <v>0</v>
      </c>
      <c r="AE450" s="26">
        <f t="shared" si="30"/>
        <v>0</v>
      </c>
      <c r="AF450" s="26"/>
      <c r="AG450" s="28">
        <f t="shared" si="31"/>
        <v>0</v>
      </c>
    </row>
    <row r="451" spans="1:33" s="20" customFormat="1" ht="16.5" customHeight="1" x14ac:dyDescent="0.25">
      <c r="A451" s="21">
        <f>ROW(B451)-2</f>
        <v>449</v>
      </c>
      <c r="B451" s="22" t="s">
        <v>465</v>
      </c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4">
        <f>IF(X451=3,3,IF(X451=4,5,IF(X451=5,7,0)))</f>
        <v>0</v>
      </c>
      <c r="W451" s="25">
        <f>SUM(C451:V451)</f>
        <v>0</v>
      </c>
      <c r="X451" s="26">
        <f>COUNTIF(AB451:AG451,"&gt;0")</f>
        <v>0</v>
      </c>
      <c r="Y451" s="27" t="str">
        <f>IF(Z451&gt;0,"Yes","")</f>
        <v/>
      </c>
      <c r="Z451" s="21">
        <f>COUNTIF(C451:V451,"M")</f>
        <v>0</v>
      </c>
      <c r="AA451" s="26">
        <f>W451+IF(AND(X451&gt;1,Z451&gt;0),1000,0)+IF(X451&gt;1,500,0)+Z451/1000000</f>
        <v>0</v>
      </c>
      <c r="AB451" s="26">
        <f t="shared" si="30"/>
        <v>0</v>
      </c>
      <c r="AC451" s="26">
        <f t="shared" si="30"/>
        <v>0</v>
      </c>
      <c r="AD451" s="26">
        <f t="shared" si="30"/>
        <v>0</v>
      </c>
      <c r="AE451" s="26">
        <f t="shared" si="30"/>
        <v>0</v>
      </c>
      <c r="AF451" s="26"/>
      <c r="AG451" s="28">
        <f t="shared" si="31"/>
        <v>0</v>
      </c>
    </row>
    <row r="452" spans="1:33" s="20" customFormat="1" ht="16.5" customHeight="1" x14ac:dyDescent="0.25">
      <c r="A452" s="21">
        <f>ROW(B452)-2</f>
        <v>450</v>
      </c>
      <c r="B452" s="22" t="s">
        <v>466</v>
      </c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4">
        <f>IF(X452=3,3,IF(X452=4,5,IF(X452=5,7,0)))</f>
        <v>0</v>
      </c>
      <c r="W452" s="25">
        <f>SUM(C452:V452)</f>
        <v>0</v>
      </c>
      <c r="X452" s="26">
        <f>COUNTIF(AB452:AG452,"&gt;0")</f>
        <v>0</v>
      </c>
      <c r="Y452" s="27" t="str">
        <f>IF(Z452&gt;0,"Yes","")</f>
        <v/>
      </c>
      <c r="Z452" s="21">
        <f>COUNTIF(C452:V452,"M")</f>
        <v>0</v>
      </c>
      <c r="AA452" s="26">
        <f>W452+IF(AND(X452&gt;1,Z452&gt;0),1000,0)+IF(X452&gt;1,500,0)+Z452/1000000</f>
        <v>0</v>
      </c>
      <c r="AB452" s="26">
        <f t="shared" si="30"/>
        <v>0</v>
      </c>
      <c r="AC452" s="26">
        <f t="shared" si="30"/>
        <v>0</v>
      </c>
      <c r="AD452" s="26">
        <f t="shared" si="30"/>
        <v>0</v>
      </c>
      <c r="AE452" s="26">
        <f t="shared" si="30"/>
        <v>0</v>
      </c>
      <c r="AF452" s="26"/>
      <c r="AG452" s="28">
        <f t="shared" si="31"/>
        <v>0</v>
      </c>
    </row>
    <row r="453" spans="1:33" s="20" customFormat="1" ht="16.5" customHeight="1" x14ac:dyDescent="0.25">
      <c r="A453" s="21">
        <f>ROW(B453)-2</f>
        <v>451</v>
      </c>
      <c r="B453" s="22" t="s">
        <v>467</v>
      </c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4">
        <f>IF(X453=3,3,IF(X453=4,5,IF(X453=5,7,0)))</f>
        <v>0</v>
      </c>
      <c r="W453" s="25">
        <f>SUM(C453:V453)</f>
        <v>0</v>
      </c>
      <c r="X453" s="26">
        <f>COUNTIF(AB453:AG453,"&gt;0")</f>
        <v>0</v>
      </c>
      <c r="Y453" s="27" t="str">
        <f>IF(Z453&gt;0,"Yes","")</f>
        <v/>
      </c>
      <c r="Z453" s="21">
        <f>COUNTIF(C453:V453,"M")</f>
        <v>0</v>
      </c>
      <c r="AA453" s="26">
        <f>W453+IF(AND(X453&gt;1,Z453&gt;0),1000,0)+IF(X453&gt;1,500,0)+Z453/1000000</f>
        <v>0</v>
      </c>
      <c r="AB453" s="26">
        <f t="shared" ref="AB453:AE472" si="32">SUMIF(Events,AB$2,$C453:$Q453)</f>
        <v>0</v>
      </c>
      <c r="AC453" s="26">
        <f t="shared" si="32"/>
        <v>0</v>
      </c>
      <c r="AD453" s="26">
        <f t="shared" si="32"/>
        <v>0</v>
      </c>
      <c r="AE453" s="26">
        <f t="shared" si="32"/>
        <v>0</v>
      </c>
      <c r="AF453" s="26"/>
      <c r="AG453" s="28">
        <f t="shared" si="31"/>
        <v>0</v>
      </c>
    </row>
    <row r="454" spans="1:33" s="20" customFormat="1" ht="16.5" customHeight="1" x14ac:dyDescent="0.25">
      <c r="A454" s="21">
        <f>ROW(B454)-2</f>
        <v>452</v>
      </c>
      <c r="B454" s="22" t="s">
        <v>468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4">
        <f>IF(X454=3,3,IF(X454=4,5,IF(X454=5,7,0)))</f>
        <v>0</v>
      </c>
      <c r="W454" s="25">
        <f>SUM(C454:V454)</f>
        <v>0</v>
      </c>
      <c r="X454" s="26">
        <f>COUNTIF(AB454:AG454,"&gt;0")</f>
        <v>0</v>
      </c>
      <c r="Y454" s="27" t="str">
        <f>IF(Z454&gt;0,"Yes","")</f>
        <v/>
      </c>
      <c r="Z454" s="21">
        <f>COUNTIF(C454:V454,"M")</f>
        <v>0</v>
      </c>
      <c r="AA454" s="26">
        <f>W454+IF(AND(X454&gt;1,Z454&gt;0),1000,0)+IF(X454&gt;1,500,0)+Z454/1000000</f>
        <v>0</v>
      </c>
      <c r="AB454" s="26">
        <f t="shared" si="32"/>
        <v>0</v>
      </c>
      <c r="AC454" s="26">
        <f t="shared" si="32"/>
        <v>0</v>
      </c>
      <c r="AD454" s="26">
        <f t="shared" si="32"/>
        <v>0</v>
      </c>
      <c r="AE454" s="26">
        <f t="shared" si="32"/>
        <v>0</v>
      </c>
      <c r="AF454" s="26"/>
      <c r="AG454" s="28">
        <f t="shared" si="31"/>
        <v>0</v>
      </c>
    </row>
    <row r="455" spans="1:33" s="20" customFormat="1" ht="16.5" customHeight="1" x14ac:dyDescent="0.25">
      <c r="A455" s="21">
        <f>ROW(B455)-2</f>
        <v>453</v>
      </c>
      <c r="B455" s="22" t="s">
        <v>469</v>
      </c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4">
        <f>IF(X455=3,3,IF(X455=4,5,IF(X455=5,7,0)))</f>
        <v>0</v>
      </c>
      <c r="W455" s="25">
        <f>SUM(C455:V455)</f>
        <v>0</v>
      </c>
      <c r="X455" s="26">
        <f>COUNTIF(AB455:AG455,"&gt;0")</f>
        <v>0</v>
      </c>
      <c r="Y455" s="27" t="str">
        <f>IF(Z455&gt;0,"Yes","")</f>
        <v/>
      </c>
      <c r="Z455" s="21">
        <f>COUNTIF(C455:V455,"M")</f>
        <v>0</v>
      </c>
      <c r="AA455" s="26">
        <f>W455+IF(AND(X455&gt;1,Z455&gt;0),1000,0)+IF(X455&gt;1,500,0)+Z455/1000000</f>
        <v>0</v>
      </c>
      <c r="AB455" s="26">
        <f t="shared" si="32"/>
        <v>0</v>
      </c>
      <c r="AC455" s="26">
        <f t="shared" si="32"/>
        <v>0</v>
      </c>
      <c r="AD455" s="26">
        <f t="shared" si="32"/>
        <v>0</v>
      </c>
      <c r="AE455" s="26">
        <f t="shared" si="32"/>
        <v>0</v>
      </c>
      <c r="AF455" s="26"/>
      <c r="AG455" s="28">
        <f t="shared" si="31"/>
        <v>0</v>
      </c>
    </row>
    <row r="456" spans="1:33" s="20" customFormat="1" ht="16.5" customHeight="1" x14ac:dyDescent="0.25">
      <c r="A456" s="21">
        <f>ROW(B456)-2</f>
        <v>454</v>
      </c>
      <c r="B456" s="22" t="s">
        <v>470</v>
      </c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4">
        <f>IF(X456=3,3,IF(X456=4,5,IF(X456=5,7,0)))</f>
        <v>0</v>
      </c>
      <c r="W456" s="25">
        <f>SUM(C456:V456)</f>
        <v>0</v>
      </c>
      <c r="X456" s="26">
        <f>COUNTIF(AB456:AG456,"&gt;0")</f>
        <v>0</v>
      </c>
      <c r="Y456" s="27" t="str">
        <f>IF(Z456&gt;0,"Yes","")</f>
        <v/>
      </c>
      <c r="Z456" s="21">
        <f>COUNTIF(C456:V456,"M")</f>
        <v>0</v>
      </c>
      <c r="AA456" s="26">
        <f>W456+IF(AND(X456&gt;1,Z456&gt;0),1000,0)+IF(X456&gt;1,500,0)+Z456/1000000</f>
        <v>0</v>
      </c>
      <c r="AB456" s="26">
        <f t="shared" si="32"/>
        <v>0</v>
      </c>
      <c r="AC456" s="26">
        <f t="shared" si="32"/>
        <v>0</v>
      </c>
      <c r="AD456" s="26">
        <f t="shared" si="32"/>
        <v>0</v>
      </c>
      <c r="AE456" s="26">
        <f t="shared" si="32"/>
        <v>0</v>
      </c>
      <c r="AF456" s="26"/>
      <c r="AG456" s="28">
        <f t="shared" si="31"/>
        <v>0</v>
      </c>
    </row>
    <row r="457" spans="1:33" s="20" customFormat="1" ht="16.5" customHeight="1" x14ac:dyDescent="0.25">
      <c r="A457" s="21">
        <f>ROW(B457)-2</f>
        <v>455</v>
      </c>
      <c r="B457" s="22" t="s">
        <v>471</v>
      </c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4">
        <f>IF(X457=3,3,IF(X457=4,5,IF(X457=5,7,0)))</f>
        <v>0</v>
      </c>
      <c r="W457" s="25">
        <f>SUM(C457:V457)</f>
        <v>0</v>
      </c>
      <c r="X457" s="26">
        <f>COUNTIF(AB457:AG457,"&gt;0")</f>
        <v>0</v>
      </c>
      <c r="Y457" s="27" t="str">
        <f>IF(Z457&gt;0,"Yes","")</f>
        <v/>
      </c>
      <c r="Z457" s="21">
        <f>COUNTIF(C457:V457,"M")</f>
        <v>0</v>
      </c>
      <c r="AA457" s="26">
        <f>W457+IF(AND(X457&gt;1,Z457&gt;0),1000,0)+IF(X457&gt;1,500,0)+Z457/1000000</f>
        <v>0</v>
      </c>
      <c r="AB457" s="26">
        <f t="shared" si="32"/>
        <v>0</v>
      </c>
      <c r="AC457" s="26">
        <f t="shared" si="32"/>
        <v>0</v>
      </c>
      <c r="AD457" s="26">
        <f t="shared" si="32"/>
        <v>0</v>
      </c>
      <c r="AE457" s="26">
        <f t="shared" si="32"/>
        <v>0</v>
      </c>
      <c r="AF457" s="26"/>
      <c r="AG457" s="28">
        <f t="shared" si="31"/>
        <v>0</v>
      </c>
    </row>
    <row r="458" spans="1:33" s="20" customFormat="1" ht="16.5" customHeight="1" x14ac:dyDescent="0.25">
      <c r="A458" s="21">
        <f>ROW(B458)-2</f>
        <v>456</v>
      </c>
      <c r="B458" s="22" t="s">
        <v>472</v>
      </c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4">
        <f>IF(X458=3,3,IF(X458=4,5,IF(X458=5,7,0)))</f>
        <v>0</v>
      </c>
      <c r="W458" s="25">
        <f>SUM(C458:V458)</f>
        <v>0</v>
      </c>
      <c r="X458" s="26">
        <f>COUNTIF(AB458:AG458,"&gt;0")</f>
        <v>0</v>
      </c>
      <c r="Y458" s="27" t="str">
        <f>IF(Z458&gt;0,"Yes","")</f>
        <v/>
      </c>
      <c r="Z458" s="21">
        <f>COUNTIF(C458:V458,"M")</f>
        <v>0</v>
      </c>
      <c r="AA458" s="26">
        <f>W458+IF(AND(X458&gt;1,Z458&gt;0),1000,0)+IF(X458&gt;1,500,0)+Z458/1000000</f>
        <v>0</v>
      </c>
      <c r="AB458" s="26">
        <f t="shared" si="32"/>
        <v>0</v>
      </c>
      <c r="AC458" s="26">
        <f t="shared" si="32"/>
        <v>0</v>
      </c>
      <c r="AD458" s="26">
        <f t="shared" si="32"/>
        <v>0</v>
      </c>
      <c r="AE458" s="26">
        <f t="shared" si="32"/>
        <v>0</v>
      </c>
      <c r="AF458" s="26"/>
      <c r="AG458" s="28">
        <f t="shared" si="31"/>
        <v>0</v>
      </c>
    </row>
    <row r="459" spans="1:33" s="20" customFormat="1" ht="16.5" customHeight="1" x14ac:dyDescent="0.25">
      <c r="A459" s="21">
        <f>ROW(B459)-2</f>
        <v>457</v>
      </c>
      <c r="B459" s="22" t="s">
        <v>473</v>
      </c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4">
        <f>IF(X459=3,3,IF(X459=4,5,IF(X459=5,7,0)))</f>
        <v>0</v>
      </c>
      <c r="W459" s="25">
        <f>SUM(C459:V459)</f>
        <v>0</v>
      </c>
      <c r="X459" s="26">
        <f>COUNTIF(AB459:AG459,"&gt;0")</f>
        <v>0</v>
      </c>
      <c r="Y459" s="27" t="str">
        <f>IF(Z459&gt;0,"Yes","")</f>
        <v/>
      </c>
      <c r="Z459" s="21">
        <f>COUNTIF(C459:V459,"M")</f>
        <v>0</v>
      </c>
      <c r="AA459" s="26">
        <f>W459+IF(AND(X459&gt;1,Z459&gt;0),1000,0)+IF(X459&gt;1,500,0)+Z459/1000000</f>
        <v>0</v>
      </c>
      <c r="AB459" s="26">
        <f t="shared" si="32"/>
        <v>0</v>
      </c>
      <c r="AC459" s="26">
        <f t="shared" si="32"/>
        <v>0</v>
      </c>
      <c r="AD459" s="26">
        <f t="shared" si="32"/>
        <v>0</v>
      </c>
      <c r="AE459" s="26">
        <f t="shared" si="32"/>
        <v>0</v>
      </c>
      <c r="AF459" s="26"/>
      <c r="AG459" s="28">
        <f t="shared" si="31"/>
        <v>0</v>
      </c>
    </row>
    <row r="460" spans="1:33" s="20" customFormat="1" ht="16.5" customHeight="1" x14ac:dyDescent="0.25">
      <c r="A460" s="21">
        <f>ROW(B460)-2</f>
        <v>458</v>
      </c>
      <c r="B460" s="22" t="s">
        <v>474</v>
      </c>
      <c r="C460" s="23">
        <v>0</v>
      </c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4">
        <f>IF(X460=3,3,IF(X460=4,5,IF(X460=5,7,0)))</f>
        <v>0</v>
      </c>
      <c r="W460" s="25">
        <f>SUM(C460:V460)</f>
        <v>0</v>
      </c>
      <c r="X460" s="26">
        <f>COUNTIF(AB460:AG460,"&gt;0")</f>
        <v>0</v>
      </c>
      <c r="Y460" s="27" t="str">
        <f>IF(Z460&gt;0,"Yes","")</f>
        <v/>
      </c>
      <c r="Z460" s="21">
        <f>COUNTIF(C460:V460,"M")</f>
        <v>0</v>
      </c>
      <c r="AA460" s="26">
        <f>W460+IF(AND(X460&gt;1,Z460&gt;0),1000,0)+IF(X460&gt;1,500,0)+Z460/1000000</f>
        <v>0</v>
      </c>
      <c r="AB460" s="26">
        <f t="shared" si="32"/>
        <v>0</v>
      </c>
      <c r="AC460" s="26">
        <f t="shared" si="32"/>
        <v>0</v>
      </c>
      <c r="AD460" s="26">
        <f t="shared" si="32"/>
        <v>0</v>
      </c>
      <c r="AE460" s="26">
        <f t="shared" si="32"/>
        <v>0</v>
      </c>
      <c r="AF460" s="26"/>
      <c r="AG460" s="28">
        <f t="shared" si="31"/>
        <v>0</v>
      </c>
    </row>
    <row r="461" spans="1:33" s="20" customFormat="1" ht="16.5" customHeight="1" x14ac:dyDescent="0.25">
      <c r="A461" s="21">
        <f>ROW(B461)-2</f>
        <v>459</v>
      </c>
      <c r="B461" s="22" t="s">
        <v>475</v>
      </c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4">
        <f>IF(X461=3,3,IF(X461=4,5,IF(X461=5,7,0)))</f>
        <v>0</v>
      </c>
      <c r="W461" s="25">
        <f>SUM(C461:V461)</f>
        <v>0</v>
      </c>
      <c r="X461" s="26">
        <f>COUNTIF(AB461:AG461,"&gt;0")</f>
        <v>0</v>
      </c>
      <c r="Y461" s="27" t="str">
        <f>IF(Z461&gt;0,"Yes","")</f>
        <v/>
      </c>
      <c r="Z461" s="21">
        <f>COUNTIF(C461:V461,"M")</f>
        <v>0</v>
      </c>
      <c r="AA461" s="26">
        <f>W461+IF(AND(X461&gt;1,Z461&gt;0),1000,0)+IF(X461&gt;1,500,0)+Z461/1000000</f>
        <v>0</v>
      </c>
      <c r="AB461" s="26">
        <f t="shared" si="32"/>
        <v>0</v>
      </c>
      <c r="AC461" s="26">
        <f t="shared" si="32"/>
        <v>0</v>
      </c>
      <c r="AD461" s="26">
        <f t="shared" si="32"/>
        <v>0</v>
      </c>
      <c r="AE461" s="26">
        <f t="shared" si="32"/>
        <v>0</v>
      </c>
      <c r="AF461" s="26"/>
      <c r="AG461" s="28">
        <f t="shared" si="31"/>
        <v>0</v>
      </c>
    </row>
    <row r="462" spans="1:33" s="20" customFormat="1" ht="16.5" customHeight="1" x14ac:dyDescent="0.25">
      <c r="A462" s="21">
        <f>ROW(B462)-2</f>
        <v>460</v>
      </c>
      <c r="B462" s="22" t="s">
        <v>476</v>
      </c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4">
        <f>IF(X462=3,3,IF(X462=4,5,IF(X462=5,7,0)))</f>
        <v>0</v>
      </c>
      <c r="W462" s="25">
        <f>SUM(C462:V462)</f>
        <v>0</v>
      </c>
      <c r="X462" s="26">
        <f>COUNTIF(AB462:AG462,"&gt;0")</f>
        <v>0</v>
      </c>
      <c r="Y462" s="27" t="str">
        <f>IF(Z462&gt;0,"Yes","")</f>
        <v/>
      </c>
      <c r="Z462" s="21">
        <f>COUNTIF(C462:V462,"M")</f>
        <v>0</v>
      </c>
      <c r="AA462" s="26">
        <f>W462+IF(AND(X462&gt;1,Z462&gt;0),1000,0)+IF(X462&gt;1,500,0)+Z462/1000000</f>
        <v>0</v>
      </c>
      <c r="AB462" s="26">
        <f t="shared" si="32"/>
        <v>0</v>
      </c>
      <c r="AC462" s="26">
        <f t="shared" si="32"/>
        <v>0</v>
      </c>
      <c r="AD462" s="26">
        <f t="shared" si="32"/>
        <v>0</v>
      </c>
      <c r="AE462" s="26">
        <f t="shared" si="32"/>
        <v>0</v>
      </c>
      <c r="AF462" s="26"/>
      <c r="AG462" s="28">
        <f t="shared" si="31"/>
        <v>0</v>
      </c>
    </row>
    <row r="463" spans="1:33" s="20" customFormat="1" ht="16.5" customHeight="1" x14ac:dyDescent="0.25">
      <c r="A463" s="21">
        <f>ROW(B463)-2</f>
        <v>461</v>
      </c>
      <c r="B463" s="22" t="s">
        <v>477</v>
      </c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4">
        <f>IF(X463=3,3,IF(X463=4,5,IF(X463=5,7,0)))</f>
        <v>0</v>
      </c>
      <c r="W463" s="25">
        <f>SUM(C463:V463)</f>
        <v>0</v>
      </c>
      <c r="X463" s="26">
        <f>COUNTIF(AB463:AG463,"&gt;0")</f>
        <v>0</v>
      </c>
      <c r="Y463" s="27" t="str">
        <f>IF(Z463&gt;0,"Yes","")</f>
        <v/>
      </c>
      <c r="Z463" s="21">
        <f>COUNTIF(C463:V463,"M")</f>
        <v>0</v>
      </c>
      <c r="AA463" s="26">
        <f>W463+IF(AND(X463&gt;1,Z463&gt;0),1000,0)+IF(X463&gt;1,500,0)+Z463/1000000</f>
        <v>0</v>
      </c>
      <c r="AB463" s="26">
        <f t="shared" si="32"/>
        <v>0</v>
      </c>
      <c r="AC463" s="26">
        <f t="shared" si="32"/>
        <v>0</v>
      </c>
      <c r="AD463" s="26">
        <f t="shared" si="32"/>
        <v>0</v>
      </c>
      <c r="AE463" s="26">
        <f t="shared" si="32"/>
        <v>0</v>
      </c>
      <c r="AF463" s="26"/>
      <c r="AG463" s="28">
        <f t="shared" si="31"/>
        <v>0</v>
      </c>
    </row>
    <row r="464" spans="1:33" s="20" customFormat="1" ht="16.5" customHeight="1" x14ac:dyDescent="0.25">
      <c r="A464" s="21">
        <f>ROW(B464)-2</f>
        <v>462</v>
      </c>
      <c r="B464" s="22" t="s">
        <v>478</v>
      </c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4">
        <f>IF(X464=3,3,IF(X464=4,5,IF(X464=5,7,0)))</f>
        <v>0</v>
      </c>
      <c r="W464" s="25">
        <f>SUM(C464:V464)</f>
        <v>0</v>
      </c>
      <c r="X464" s="26">
        <f>COUNTIF(AB464:AG464,"&gt;0")</f>
        <v>0</v>
      </c>
      <c r="Y464" s="27" t="str">
        <f>IF(Z464&gt;0,"Yes","")</f>
        <v/>
      </c>
      <c r="Z464" s="21">
        <f>COUNTIF(C464:V464,"M")</f>
        <v>0</v>
      </c>
      <c r="AA464" s="26">
        <f>W464+IF(AND(X464&gt;1,Z464&gt;0),1000,0)+IF(X464&gt;1,500,0)+Z464/1000000</f>
        <v>0</v>
      </c>
      <c r="AB464" s="26">
        <f t="shared" si="32"/>
        <v>0</v>
      </c>
      <c r="AC464" s="26">
        <f t="shared" si="32"/>
        <v>0</v>
      </c>
      <c r="AD464" s="26">
        <f t="shared" si="32"/>
        <v>0</v>
      </c>
      <c r="AE464" s="26">
        <f t="shared" si="32"/>
        <v>0</v>
      </c>
      <c r="AF464" s="26"/>
      <c r="AG464" s="28">
        <f t="shared" si="31"/>
        <v>0</v>
      </c>
    </row>
    <row r="465" spans="1:33" s="20" customFormat="1" ht="16.5" customHeight="1" x14ac:dyDescent="0.25">
      <c r="A465" s="21">
        <f>ROW(B465)-2</f>
        <v>463</v>
      </c>
      <c r="B465" s="22" t="s">
        <v>479</v>
      </c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4">
        <f>IF(X465=3,3,IF(X465=4,5,IF(X465=5,7,0)))</f>
        <v>0</v>
      </c>
      <c r="W465" s="25">
        <f>SUM(C465:V465)</f>
        <v>0</v>
      </c>
      <c r="X465" s="26">
        <f>COUNTIF(AB465:AG465,"&gt;0")</f>
        <v>0</v>
      </c>
      <c r="Y465" s="27" t="str">
        <f>IF(Z465&gt;0,"Yes","")</f>
        <v/>
      </c>
      <c r="Z465" s="21">
        <f>COUNTIF(C465:V465,"M")</f>
        <v>0</v>
      </c>
      <c r="AA465" s="26">
        <f>W465+IF(AND(X465&gt;1,Z465&gt;0),1000,0)+IF(X465&gt;1,500,0)+Z465/1000000</f>
        <v>0</v>
      </c>
      <c r="AB465" s="26">
        <f t="shared" si="32"/>
        <v>0</v>
      </c>
      <c r="AC465" s="26">
        <f t="shared" si="32"/>
        <v>0</v>
      </c>
      <c r="AD465" s="26">
        <f t="shared" si="32"/>
        <v>0</v>
      </c>
      <c r="AE465" s="26">
        <f t="shared" si="32"/>
        <v>0</v>
      </c>
      <c r="AF465" s="26"/>
      <c r="AG465" s="28">
        <f t="shared" si="31"/>
        <v>0</v>
      </c>
    </row>
    <row r="466" spans="1:33" s="20" customFormat="1" ht="16.5" customHeight="1" x14ac:dyDescent="0.25">
      <c r="A466" s="21">
        <f>ROW(B466)-2</f>
        <v>464</v>
      </c>
      <c r="B466" s="22" t="s">
        <v>480</v>
      </c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4"/>
      <c r="W466" s="25">
        <f>SUM(C466:V466)</f>
        <v>0</v>
      </c>
      <c r="X466" s="26">
        <f>COUNTIF(AB466:AG466,"&gt;0")</f>
        <v>0</v>
      </c>
      <c r="Y466" s="27"/>
      <c r="Z466" s="21">
        <f>COUNTIF(C466:V466,"M")</f>
        <v>0</v>
      </c>
      <c r="AA466" s="26">
        <f>W466+IF(AND(X466&gt;1,Z466&gt;0),1000,0)+IF(X466&gt;1,500,0)+Z466/1000000</f>
        <v>0</v>
      </c>
      <c r="AB466" s="26">
        <f t="shared" si="32"/>
        <v>0</v>
      </c>
      <c r="AC466" s="26">
        <f t="shared" si="32"/>
        <v>0</v>
      </c>
      <c r="AD466" s="26">
        <f t="shared" si="32"/>
        <v>0</v>
      </c>
      <c r="AE466" s="26">
        <f t="shared" si="32"/>
        <v>0</v>
      </c>
      <c r="AF466" s="26"/>
      <c r="AG466" s="28">
        <f t="shared" si="31"/>
        <v>0</v>
      </c>
    </row>
    <row r="467" spans="1:33" s="20" customFormat="1" ht="16.5" customHeight="1" x14ac:dyDescent="0.25">
      <c r="A467" s="21">
        <f>ROW(B467)-2</f>
        <v>465</v>
      </c>
      <c r="B467" s="22" t="s">
        <v>481</v>
      </c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4">
        <f>IF(X467=3,3,IF(X467=4,5,IF(X467=5,7,0)))</f>
        <v>0</v>
      </c>
      <c r="W467" s="25">
        <f>SUM(C467:V467)</f>
        <v>0</v>
      </c>
      <c r="X467" s="26">
        <f>COUNTIF(AB467:AG467,"&gt;0")</f>
        <v>0</v>
      </c>
      <c r="Y467" s="27" t="str">
        <f>IF(Z467&gt;0,"Yes","")</f>
        <v/>
      </c>
      <c r="Z467" s="21">
        <f>COUNTIF(C467:V467,"M")</f>
        <v>0</v>
      </c>
      <c r="AA467" s="26">
        <f>W467+IF(AND(X467&gt;1,Z467&gt;0),1000,0)+IF(X467&gt;1,500,0)+Z467/1000000</f>
        <v>0</v>
      </c>
      <c r="AB467" s="26">
        <f t="shared" si="32"/>
        <v>0</v>
      </c>
      <c r="AC467" s="26">
        <f t="shared" si="32"/>
        <v>0</v>
      </c>
      <c r="AD467" s="26">
        <f t="shared" si="32"/>
        <v>0</v>
      </c>
      <c r="AE467" s="26">
        <f t="shared" si="32"/>
        <v>0</v>
      </c>
      <c r="AF467" s="26"/>
      <c r="AG467" s="28">
        <f t="shared" si="31"/>
        <v>0</v>
      </c>
    </row>
    <row r="468" spans="1:33" s="20" customFormat="1" ht="16.5" customHeight="1" x14ac:dyDescent="0.25">
      <c r="A468" s="21">
        <f>ROW(B468)-2</f>
        <v>466</v>
      </c>
      <c r="B468" s="22" t="s">
        <v>482</v>
      </c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4">
        <f>IF(X468=3,3,IF(X468=4,5,IF(X468=5,7,0)))</f>
        <v>0</v>
      </c>
      <c r="W468" s="25">
        <f>SUM(C468:V468)</f>
        <v>0</v>
      </c>
      <c r="X468" s="26">
        <f>COUNTIF(AB468:AG468,"&gt;0")</f>
        <v>0</v>
      </c>
      <c r="Y468" s="27" t="str">
        <f>IF(Z468&gt;0,"Yes","")</f>
        <v/>
      </c>
      <c r="Z468" s="21">
        <f>COUNTIF(C468:V468,"M")</f>
        <v>0</v>
      </c>
      <c r="AA468" s="26">
        <f>W468+IF(AND(X468&gt;1,Z468&gt;0),1000,0)+IF(X468&gt;1,500,0)+Z468/1000000</f>
        <v>0</v>
      </c>
      <c r="AB468" s="26">
        <f t="shared" si="32"/>
        <v>0</v>
      </c>
      <c r="AC468" s="26">
        <f t="shared" si="32"/>
        <v>0</v>
      </c>
      <c r="AD468" s="26">
        <f t="shared" si="32"/>
        <v>0</v>
      </c>
      <c r="AE468" s="26">
        <f t="shared" si="32"/>
        <v>0</v>
      </c>
      <c r="AF468" s="26"/>
      <c r="AG468" s="28">
        <f t="shared" si="31"/>
        <v>0</v>
      </c>
    </row>
    <row r="469" spans="1:33" s="20" customFormat="1" ht="16.5" customHeight="1" x14ac:dyDescent="0.25">
      <c r="A469" s="21">
        <f>ROW(B469)-2</f>
        <v>467</v>
      </c>
      <c r="B469" s="22" t="s">
        <v>483</v>
      </c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4">
        <f>IF(X469=3,3,IF(X469=4,5,IF(X469=5,7,0)))</f>
        <v>0</v>
      </c>
      <c r="W469" s="25">
        <f>SUM(C469:V469)</f>
        <v>0</v>
      </c>
      <c r="X469" s="26">
        <f>COUNTIF(AB469:AG469,"&gt;0")</f>
        <v>0</v>
      </c>
      <c r="Y469" s="27" t="str">
        <f>IF(Z469&gt;0,"Yes","")</f>
        <v/>
      </c>
      <c r="Z469" s="21">
        <f>COUNTIF(C469:V469,"M")</f>
        <v>0</v>
      </c>
      <c r="AA469" s="26">
        <f>W469+IF(AND(X469&gt;1,Z469&gt;0),1000,0)+IF(X469&gt;1,500,0)+Z469/1000000</f>
        <v>0</v>
      </c>
      <c r="AB469" s="26">
        <f t="shared" si="32"/>
        <v>0</v>
      </c>
      <c r="AC469" s="26">
        <f t="shared" si="32"/>
        <v>0</v>
      </c>
      <c r="AD469" s="26">
        <f t="shared" si="32"/>
        <v>0</v>
      </c>
      <c r="AE469" s="26">
        <f t="shared" si="32"/>
        <v>0</v>
      </c>
      <c r="AF469" s="26"/>
      <c r="AG469" s="28">
        <f t="shared" si="31"/>
        <v>0</v>
      </c>
    </row>
    <row r="470" spans="1:33" s="20" customFormat="1" ht="16.5" customHeight="1" x14ac:dyDescent="0.25">
      <c r="A470" s="21">
        <f>ROW(B470)-2</f>
        <v>468</v>
      </c>
      <c r="B470" s="22" t="s">
        <v>484</v>
      </c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4">
        <f>IF(X470=3,3,IF(X470=4,5,IF(X470=5,7,0)))</f>
        <v>0</v>
      </c>
      <c r="W470" s="25">
        <f>SUM(C470:V470)</f>
        <v>0</v>
      </c>
      <c r="X470" s="26">
        <f>COUNTIF(AB470:AG470,"&gt;0")</f>
        <v>0</v>
      </c>
      <c r="Y470" s="27" t="str">
        <f>IF(Z470&gt;0,"Yes","")</f>
        <v/>
      </c>
      <c r="Z470" s="21">
        <f>COUNTIF(C470:V470,"M")</f>
        <v>0</v>
      </c>
      <c r="AA470" s="26">
        <f>W470+IF(AND(X470&gt;1,Z470&gt;0),1000,0)+IF(X470&gt;1,500,0)+Z470/1000000</f>
        <v>0</v>
      </c>
      <c r="AB470" s="26">
        <f t="shared" si="32"/>
        <v>0</v>
      </c>
      <c r="AC470" s="26">
        <f t="shared" si="32"/>
        <v>0</v>
      </c>
      <c r="AD470" s="26">
        <f t="shared" si="32"/>
        <v>0</v>
      </c>
      <c r="AE470" s="26">
        <f t="shared" si="32"/>
        <v>0</v>
      </c>
      <c r="AF470" s="26"/>
      <c r="AG470" s="28">
        <f t="shared" si="31"/>
        <v>0</v>
      </c>
    </row>
    <row r="471" spans="1:33" s="20" customFormat="1" ht="16.5" customHeight="1" x14ac:dyDescent="0.25">
      <c r="A471" s="21">
        <f>ROW(B471)-2</f>
        <v>469</v>
      </c>
      <c r="B471" s="22" t="s">
        <v>485</v>
      </c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4">
        <f>IF(X471=3,3,IF(X471=4,5,IF(X471=5,7,0)))</f>
        <v>0</v>
      </c>
      <c r="W471" s="25">
        <f>SUM(C471:V471)</f>
        <v>0</v>
      </c>
      <c r="X471" s="26">
        <f>COUNTIF(AB471:AG471,"&gt;0")</f>
        <v>0</v>
      </c>
      <c r="Y471" s="27" t="str">
        <f>IF(Z471&gt;0,"Yes","")</f>
        <v/>
      </c>
      <c r="Z471" s="21">
        <f>COUNTIF(C471:V471,"M")</f>
        <v>0</v>
      </c>
      <c r="AA471" s="26">
        <f>W471+IF(AND(X471&gt;1,Z471&gt;0),1000,0)+IF(X471&gt;1,500,0)+Z471/1000000</f>
        <v>0</v>
      </c>
      <c r="AB471" s="26">
        <f t="shared" si="32"/>
        <v>0</v>
      </c>
      <c r="AC471" s="26">
        <f t="shared" si="32"/>
        <v>0</v>
      </c>
      <c r="AD471" s="26">
        <f t="shared" si="32"/>
        <v>0</v>
      </c>
      <c r="AE471" s="26">
        <f t="shared" si="32"/>
        <v>0</v>
      </c>
      <c r="AF471" s="26"/>
      <c r="AG471" s="28">
        <f t="shared" si="31"/>
        <v>0</v>
      </c>
    </row>
    <row r="472" spans="1:33" s="20" customFormat="1" ht="16.5" customHeight="1" x14ac:dyDescent="0.25">
      <c r="A472" s="21">
        <f>ROW(B472)-2</f>
        <v>470</v>
      </c>
      <c r="B472" s="22" t="s">
        <v>486</v>
      </c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4">
        <f>IF(X472=3,3,IF(X472=4,5,IF(X472=5,7,0)))</f>
        <v>0</v>
      </c>
      <c r="W472" s="25">
        <f>SUM(C472:V472)</f>
        <v>0</v>
      </c>
      <c r="X472" s="26">
        <f>COUNTIF(AB472:AG472,"&gt;0")</f>
        <v>0</v>
      </c>
      <c r="Y472" s="27" t="str">
        <f>IF(Z472&gt;0,"Yes","")</f>
        <v/>
      </c>
      <c r="Z472" s="21">
        <f>COUNTIF(C472:V472,"M")</f>
        <v>0</v>
      </c>
      <c r="AA472" s="26">
        <f>W472+IF(AND(X472&gt;1,Z472&gt;0),1000,0)+IF(X472&gt;1,500,0)+Z472/1000000</f>
        <v>0</v>
      </c>
      <c r="AB472" s="26">
        <f t="shared" si="32"/>
        <v>0</v>
      </c>
      <c r="AC472" s="26">
        <f t="shared" si="32"/>
        <v>0</v>
      </c>
      <c r="AD472" s="26">
        <f t="shared" si="32"/>
        <v>0</v>
      </c>
      <c r="AE472" s="26">
        <f t="shared" si="32"/>
        <v>0</v>
      </c>
      <c r="AF472" s="26"/>
      <c r="AG472" s="28">
        <f t="shared" si="31"/>
        <v>0</v>
      </c>
    </row>
    <row r="473" spans="1:33" s="20" customFormat="1" ht="16.5" customHeight="1" x14ac:dyDescent="0.25">
      <c r="A473" s="21">
        <f>ROW(B473)-2</f>
        <v>471</v>
      </c>
      <c r="B473" s="22" t="s">
        <v>487</v>
      </c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4">
        <f>IF(X473=3,3,IF(X473=4,5,IF(X473=5,7,0)))</f>
        <v>0</v>
      </c>
      <c r="W473" s="25">
        <f>SUM(C473:V473)</f>
        <v>0</v>
      </c>
      <c r="X473" s="26">
        <f>COUNTIF(AB473:AG473,"&gt;0")</f>
        <v>0</v>
      </c>
      <c r="Y473" s="27" t="str">
        <f>IF(Z473&gt;0,"Yes","")</f>
        <v/>
      </c>
      <c r="Z473" s="21">
        <f>COUNTIF(C473:V473,"M")</f>
        <v>0</v>
      </c>
      <c r="AA473" s="26">
        <f>W473+IF(AND(X473&gt;1,Z473&gt;0),1000,0)+IF(X473&gt;1,500,0)+Z473/1000000</f>
        <v>0</v>
      </c>
      <c r="AB473" s="26">
        <f t="shared" ref="AB473:AE479" si="33">SUMIF(Events,AB$2,$C473:$Q473)</f>
        <v>0</v>
      </c>
      <c r="AC473" s="26">
        <f t="shared" si="33"/>
        <v>0</v>
      </c>
      <c r="AD473" s="26">
        <f t="shared" si="33"/>
        <v>0</v>
      </c>
      <c r="AE473" s="26">
        <f t="shared" si="33"/>
        <v>0</v>
      </c>
      <c r="AF473" s="26"/>
      <c r="AG473" s="28">
        <f t="shared" ref="AG473:AG479" si="34">SUMIF(Events,AG$2,$C473:$Q473)</f>
        <v>0</v>
      </c>
    </row>
    <row r="474" spans="1:33" s="20" customFormat="1" ht="16.5" customHeight="1" x14ac:dyDescent="0.25">
      <c r="A474" s="21">
        <f>ROW(B474)-2</f>
        <v>472</v>
      </c>
      <c r="B474" s="22" t="s">
        <v>488</v>
      </c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4">
        <f>IF(X474=3,3,IF(X474=4,5,IF(X474=5,7,0)))</f>
        <v>0</v>
      </c>
      <c r="W474" s="25">
        <f>SUM(C474:V474)</f>
        <v>0</v>
      </c>
      <c r="X474" s="26">
        <f>COUNTIF(AB474:AG474,"&gt;0")</f>
        <v>0</v>
      </c>
      <c r="Y474" s="27" t="str">
        <f>IF(Z474&gt;0,"Yes","")</f>
        <v/>
      </c>
      <c r="Z474" s="21">
        <f>COUNTIF(C474:V474,"M")</f>
        <v>0</v>
      </c>
      <c r="AA474" s="26">
        <f>W474+IF(AND(X474&gt;1,Z474&gt;0),1000,0)+IF(X474&gt;1,500,0)+Z474/1000000</f>
        <v>0</v>
      </c>
      <c r="AB474" s="26">
        <f t="shared" si="33"/>
        <v>0</v>
      </c>
      <c r="AC474" s="26">
        <f t="shared" si="33"/>
        <v>0</v>
      </c>
      <c r="AD474" s="26">
        <f t="shared" si="33"/>
        <v>0</v>
      </c>
      <c r="AE474" s="26">
        <f t="shared" si="33"/>
        <v>0</v>
      </c>
      <c r="AF474" s="26"/>
      <c r="AG474" s="28">
        <f t="shared" si="34"/>
        <v>0</v>
      </c>
    </row>
    <row r="475" spans="1:33" s="20" customFormat="1" ht="16.5" customHeight="1" x14ac:dyDescent="0.25">
      <c r="A475" s="21">
        <f>ROW(B475)-2</f>
        <v>473</v>
      </c>
      <c r="B475" s="22" t="s">
        <v>489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4">
        <f>IF(X475=3,3,IF(X475=4,5,IF(X475=5,7,0)))</f>
        <v>0</v>
      </c>
      <c r="W475" s="25">
        <f>SUM(C475:V475)</f>
        <v>0</v>
      </c>
      <c r="X475" s="26">
        <f>COUNTIF(AB475:AG475,"&gt;0")</f>
        <v>0</v>
      </c>
      <c r="Y475" s="27" t="str">
        <f>IF(Z475&gt;0,"Yes","")</f>
        <v/>
      </c>
      <c r="Z475" s="21">
        <f>COUNTIF(C475:V475,"M")</f>
        <v>0</v>
      </c>
      <c r="AA475" s="26">
        <f>W475+IF(AND(X475&gt;1,Z475&gt;0),1000,0)+IF(X475&gt;1,500,0)+Z475/1000000</f>
        <v>0</v>
      </c>
      <c r="AB475" s="26">
        <f t="shared" si="33"/>
        <v>0</v>
      </c>
      <c r="AC475" s="26">
        <f t="shared" si="33"/>
        <v>0</v>
      </c>
      <c r="AD475" s="26">
        <f t="shared" si="33"/>
        <v>0</v>
      </c>
      <c r="AE475" s="26">
        <f t="shared" si="33"/>
        <v>0</v>
      </c>
      <c r="AF475" s="26"/>
      <c r="AG475" s="28">
        <f t="shared" si="34"/>
        <v>0</v>
      </c>
    </row>
    <row r="476" spans="1:33" s="20" customFormat="1" ht="16.5" customHeight="1" x14ac:dyDescent="0.25">
      <c r="A476" s="21">
        <f>ROW(B476)-2</f>
        <v>474</v>
      </c>
      <c r="B476" s="22" t="s">
        <v>490</v>
      </c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4">
        <f>IF(X476=3,3,IF(X476=4,5,IF(X476=5,7,0)))</f>
        <v>0</v>
      </c>
      <c r="W476" s="25">
        <f>SUM(C476:V476)</f>
        <v>0</v>
      </c>
      <c r="X476" s="26">
        <f>COUNTIF(AB476:AG476,"&gt;0")</f>
        <v>0</v>
      </c>
      <c r="Y476" s="27" t="str">
        <f>IF(Z476&gt;0,"Yes","")</f>
        <v/>
      </c>
      <c r="Z476" s="21">
        <f>COUNTIF(C476:V476,"M")</f>
        <v>0</v>
      </c>
      <c r="AA476" s="26">
        <f>W476+IF(AND(X476&gt;1,Z476&gt;0),1000,0)+IF(X476&gt;1,500,0)+Z476/1000000</f>
        <v>0</v>
      </c>
      <c r="AB476" s="26">
        <f t="shared" si="33"/>
        <v>0</v>
      </c>
      <c r="AC476" s="26">
        <f t="shared" si="33"/>
        <v>0</v>
      </c>
      <c r="AD476" s="26">
        <f t="shared" si="33"/>
        <v>0</v>
      </c>
      <c r="AE476" s="26">
        <f t="shared" si="33"/>
        <v>0</v>
      </c>
      <c r="AF476" s="26"/>
      <c r="AG476" s="28">
        <f t="shared" si="34"/>
        <v>0</v>
      </c>
    </row>
    <row r="477" spans="1:33" s="20" customFormat="1" ht="16.5" customHeight="1" x14ac:dyDescent="0.25">
      <c r="A477" s="21">
        <f>ROW(B477)-2</f>
        <v>475</v>
      </c>
      <c r="B477" s="22" t="s">
        <v>491</v>
      </c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4">
        <f>IF(X477=3,3,IF(X477=4,5,IF(X477=5,7,0)))</f>
        <v>0</v>
      </c>
      <c r="W477" s="25">
        <f>SUM(C477:V477)</f>
        <v>0</v>
      </c>
      <c r="X477" s="26">
        <f>COUNTIF(AB477:AG477,"&gt;0")</f>
        <v>0</v>
      </c>
      <c r="Y477" s="27" t="str">
        <f>IF(Z477&gt;0,"Yes","")</f>
        <v/>
      </c>
      <c r="Z477" s="21">
        <f>COUNTIF(C477:V477,"M")</f>
        <v>0</v>
      </c>
      <c r="AA477" s="26">
        <f>W477+IF(AND(X477&gt;1,Z477&gt;0),1000,0)+IF(X477&gt;1,500,0)+Z477/1000000</f>
        <v>0</v>
      </c>
      <c r="AB477" s="26">
        <f t="shared" si="33"/>
        <v>0</v>
      </c>
      <c r="AC477" s="26">
        <f t="shared" si="33"/>
        <v>0</v>
      </c>
      <c r="AD477" s="26">
        <f t="shared" si="33"/>
        <v>0</v>
      </c>
      <c r="AE477" s="26">
        <f t="shared" si="33"/>
        <v>0</v>
      </c>
      <c r="AF477" s="26"/>
      <c r="AG477" s="28">
        <f t="shared" si="34"/>
        <v>0</v>
      </c>
    </row>
    <row r="478" spans="1:33" s="20" customFormat="1" ht="16.5" customHeight="1" x14ac:dyDescent="0.25">
      <c r="A478" s="21">
        <f>ROW(B478)-2</f>
        <v>476</v>
      </c>
      <c r="B478" s="22" t="s">
        <v>492</v>
      </c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4">
        <f>IF(X478=3,3,IF(X478=4,5,IF(X478=5,7,0)))</f>
        <v>0</v>
      </c>
      <c r="W478" s="25">
        <f>SUM(C478:V478)</f>
        <v>0</v>
      </c>
      <c r="X478" s="26">
        <f>COUNTIF(AB478:AG478,"&gt;0")</f>
        <v>0</v>
      </c>
      <c r="Y478" s="27" t="str">
        <f>IF(Z478&gt;0,"Yes","")</f>
        <v/>
      </c>
      <c r="Z478" s="21">
        <f>COUNTIF(C478:V478,"M")</f>
        <v>0</v>
      </c>
      <c r="AA478" s="26">
        <f>W478+IF(AND(X478&gt;1,Z478&gt;0),1000,0)+IF(X478&gt;1,500,0)+Z478/1000000</f>
        <v>0</v>
      </c>
      <c r="AB478" s="26">
        <f t="shared" si="33"/>
        <v>0</v>
      </c>
      <c r="AC478" s="26">
        <f t="shared" si="33"/>
        <v>0</v>
      </c>
      <c r="AD478" s="26">
        <f t="shared" si="33"/>
        <v>0</v>
      </c>
      <c r="AE478" s="26">
        <f t="shared" si="33"/>
        <v>0</v>
      </c>
      <c r="AF478" s="26"/>
      <c r="AG478" s="28">
        <f t="shared" si="34"/>
        <v>0</v>
      </c>
    </row>
    <row r="479" spans="1:33" s="20" customFormat="1" ht="16.5" customHeight="1" x14ac:dyDescent="0.25">
      <c r="A479" s="21">
        <f>ROW(B479)-2</f>
        <v>477</v>
      </c>
      <c r="B479" s="22" t="s">
        <v>493</v>
      </c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4">
        <f>IF(X479=3,3,IF(X479=4,5,IF(X479=5,7,0)))</f>
        <v>0</v>
      </c>
      <c r="W479" s="25">
        <f>SUM(C479:V479)</f>
        <v>0</v>
      </c>
      <c r="X479" s="26">
        <f>COUNTIF(AB479:AG479,"&gt;0")</f>
        <v>0</v>
      </c>
      <c r="Y479" s="27" t="str">
        <f>IF(Z479&gt;0,"Yes","")</f>
        <v/>
      </c>
      <c r="Z479" s="21">
        <f>COUNTIF(C479:V479,"M")</f>
        <v>0</v>
      </c>
      <c r="AA479" s="26">
        <f>W479+IF(AND(X479&gt;1,Z479&gt;0),1000,0)+IF(X479&gt;1,500,0)+Z479/1000000</f>
        <v>0</v>
      </c>
      <c r="AB479" s="26">
        <f t="shared" si="33"/>
        <v>0</v>
      </c>
      <c r="AC479" s="26">
        <f t="shared" si="33"/>
        <v>0</v>
      </c>
      <c r="AD479" s="26">
        <f t="shared" si="33"/>
        <v>0</v>
      </c>
      <c r="AE479" s="26">
        <f t="shared" si="33"/>
        <v>0</v>
      </c>
      <c r="AF479" s="26"/>
      <c r="AG479" s="28">
        <f t="shared" si="34"/>
        <v>0</v>
      </c>
    </row>
    <row r="480" spans="1:33" s="20" customFormat="1" ht="16.5" customHeight="1" x14ac:dyDescent="0.25">
      <c r="A480" s="21">
        <f>ROW(B480)-2</f>
        <v>478</v>
      </c>
      <c r="B480" s="22" t="s">
        <v>494</v>
      </c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4">
        <f>IF(X480=3,3,IF(X480=4,5,IF(X480=5,7,0)))</f>
        <v>0</v>
      </c>
      <c r="W480" s="25">
        <f>SUM(C480:V480)</f>
        <v>0</v>
      </c>
      <c r="X480" s="26">
        <f>COUNTIF(AB480:AG480,"&gt;0")</f>
        <v>0</v>
      </c>
      <c r="Y480" s="27" t="str">
        <f>IF(Z480&gt;0,"Yes","")</f>
        <v/>
      </c>
      <c r="Z480" s="21">
        <f>COUNTIF(C480:V480,"M")</f>
        <v>0</v>
      </c>
      <c r="AA480" s="26">
        <f>W480+IF(AND(X480&gt;1,Z480&gt;0),1000,0)+IF(X480&gt;1,500,0)+Z480/1000000</f>
        <v>0</v>
      </c>
      <c r="AB480" s="26"/>
      <c r="AC480" s="26"/>
      <c r="AD480" s="26"/>
      <c r="AE480" s="26"/>
      <c r="AF480" s="26"/>
      <c r="AG480" s="28"/>
    </row>
    <row r="481" spans="1:33" s="20" customFormat="1" ht="16.5" customHeight="1" x14ac:dyDescent="0.25">
      <c r="A481" s="21">
        <f>ROW(B481)-2</f>
        <v>479</v>
      </c>
      <c r="B481" s="22" t="s">
        <v>495</v>
      </c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4">
        <f>IF(X481=3,3,IF(X481=4,5,IF(X481=5,7,0)))</f>
        <v>0</v>
      </c>
      <c r="W481" s="25">
        <f>SUM(C481:V481)</f>
        <v>0</v>
      </c>
      <c r="X481" s="26">
        <f>COUNTIF(AB481:AG481,"&gt;0")</f>
        <v>0</v>
      </c>
      <c r="Y481" s="27" t="str">
        <f>IF(Z481&gt;0,"Yes","")</f>
        <v/>
      </c>
      <c r="Z481" s="21">
        <f>COUNTIF(C481:V481,"M")</f>
        <v>0</v>
      </c>
      <c r="AA481" s="26">
        <f>W481+IF(AND(X481&gt;1,Z481&gt;0),1000,0)+IF(X481&gt;1,500,0)+Z481/1000000</f>
        <v>0</v>
      </c>
      <c r="AB481" s="26">
        <f t="shared" ref="AB481:AE500" si="35">SUMIF(Events,AB$2,$C481:$Q481)</f>
        <v>0</v>
      </c>
      <c r="AC481" s="26">
        <f t="shared" si="35"/>
        <v>0</v>
      </c>
      <c r="AD481" s="26">
        <f t="shared" si="35"/>
        <v>0</v>
      </c>
      <c r="AE481" s="26">
        <f t="shared" si="35"/>
        <v>0</v>
      </c>
      <c r="AF481" s="26"/>
      <c r="AG481" s="28">
        <f t="shared" ref="AG481:AG512" si="36">SUMIF(Events,AG$2,$C481:$Q481)</f>
        <v>0</v>
      </c>
    </row>
    <row r="482" spans="1:33" s="20" customFormat="1" ht="16.5" customHeight="1" x14ac:dyDescent="0.25">
      <c r="A482" s="21">
        <f>ROW(B482)-2</f>
        <v>480</v>
      </c>
      <c r="B482" s="22" t="s">
        <v>496</v>
      </c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4">
        <f>IF(X482=3,3,IF(X482=4,5,IF(X482=5,7,0)))</f>
        <v>0</v>
      </c>
      <c r="W482" s="25">
        <f>SUM(C482:V482)</f>
        <v>0</v>
      </c>
      <c r="X482" s="26">
        <f>COUNTIF(AB482:AG482,"&gt;0")</f>
        <v>0</v>
      </c>
      <c r="Y482" s="27" t="str">
        <f>IF(Z482&gt;0,"Yes","")</f>
        <v/>
      </c>
      <c r="Z482" s="21">
        <f>COUNTIF(C482:V482,"M")</f>
        <v>0</v>
      </c>
      <c r="AA482" s="26">
        <f>W482+IF(AND(X482&gt;1,Z482&gt;0),1000,0)+IF(X482&gt;1,500,0)+Z482/1000000</f>
        <v>0</v>
      </c>
      <c r="AB482" s="26">
        <f t="shared" si="35"/>
        <v>0</v>
      </c>
      <c r="AC482" s="26">
        <f t="shared" si="35"/>
        <v>0</v>
      </c>
      <c r="AD482" s="26">
        <f t="shared" si="35"/>
        <v>0</v>
      </c>
      <c r="AE482" s="26">
        <f t="shared" si="35"/>
        <v>0</v>
      </c>
      <c r="AF482" s="26"/>
      <c r="AG482" s="28">
        <f t="shared" si="36"/>
        <v>0</v>
      </c>
    </row>
    <row r="483" spans="1:33" s="20" customFormat="1" ht="16.5" customHeight="1" x14ac:dyDescent="0.25">
      <c r="A483" s="21">
        <f>ROW(B483)-2</f>
        <v>481</v>
      </c>
      <c r="B483" s="22" t="s">
        <v>497</v>
      </c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4">
        <f>IF(X483=3,3,IF(X483=4,5,IF(X483=5,7,0)))</f>
        <v>0</v>
      </c>
      <c r="W483" s="25">
        <f>SUM(C483:V483)</f>
        <v>0</v>
      </c>
      <c r="X483" s="26">
        <f>COUNTIF(AB483:AG483,"&gt;0")</f>
        <v>0</v>
      </c>
      <c r="Y483" s="27" t="str">
        <f>IF(Z483&gt;0,"Yes","")</f>
        <v/>
      </c>
      <c r="Z483" s="21">
        <f>COUNTIF(C483:V483,"M")</f>
        <v>0</v>
      </c>
      <c r="AA483" s="26">
        <f>W483+IF(AND(X483&gt;1,Z483&gt;0),1000,0)+IF(X483&gt;1,500,0)+Z483/1000000</f>
        <v>0</v>
      </c>
      <c r="AB483" s="26">
        <f t="shared" si="35"/>
        <v>0</v>
      </c>
      <c r="AC483" s="26">
        <f t="shared" si="35"/>
        <v>0</v>
      </c>
      <c r="AD483" s="26">
        <f t="shared" si="35"/>
        <v>0</v>
      </c>
      <c r="AE483" s="26">
        <f t="shared" si="35"/>
        <v>0</v>
      </c>
      <c r="AF483" s="26"/>
      <c r="AG483" s="28">
        <f t="shared" si="36"/>
        <v>0</v>
      </c>
    </row>
    <row r="484" spans="1:33" s="20" customFormat="1" ht="16.5" customHeight="1" x14ac:dyDescent="0.25">
      <c r="A484" s="21">
        <f>ROW(B484)-2</f>
        <v>482</v>
      </c>
      <c r="B484" s="22" t="s">
        <v>498</v>
      </c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4">
        <f>IF(X484=3,3,IF(X484=4,5,IF(X484=5,7,0)))</f>
        <v>0</v>
      </c>
      <c r="W484" s="25">
        <f>SUM(C484:V484)</f>
        <v>0</v>
      </c>
      <c r="X484" s="26">
        <f>COUNTIF(AB484:AG484,"&gt;0")</f>
        <v>0</v>
      </c>
      <c r="Y484" s="27" t="str">
        <f>IF(Z484&gt;0,"Yes","")</f>
        <v/>
      </c>
      <c r="Z484" s="21">
        <f>COUNTIF(C484:V484,"M")</f>
        <v>0</v>
      </c>
      <c r="AA484" s="26">
        <f>W484+IF(AND(X484&gt;1,Z484&gt;0),1000,0)+IF(X484&gt;1,500,0)+Z484/1000000</f>
        <v>0</v>
      </c>
      <c r="AB484" s="26">
        <f t="shared" si="35"/>
        <v>0</v>
      </c>
      <c r="AC484" s="26">
        <f t="shared" si="35"/>
        <v>0</v>
      </c>
      <c r="AD484" s="26">
        <f t="shared" si="35"/>
        <v>0</v>
      </c>
      <c r="AE484" s="26">
        <f t="shared" si="35"/>
        <v>0</v>
      </c>
      <c r="AF484" s="26"/>
      <c r="AG484" s="28">
        <f t="shared" si="36"/>
        <v>0</v>
      </c>
    </row>
    <row r="485" spans="1:33" s="20" customFormat="1" ht="16.5" customHeight="1" x14ac:dyDescent="0.25">
      <c r="A485" s="21">
        <f>ROW(B485)-2</f>
        <v>483</v>
      </c>
      <c r="B485" s="22" t="s">
        <v>499</v>
      </c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4">
        <f>IF(X485=3,3,IF(X485=4,5,IF(X485=5,7,0)))</f>
        <v>0</v>
      </c>
      <c r="W485" s="25">
        <f>SUM(C485:V485)</f>
        <v>0</v>
      </c>
      <c r="X485" s="26">
        <f>COUNTIF(AB485:AG485,"&gt;0")</f>
        <v>0</v>
      </c>
      <c r="Y485" s="27" t="str">
        <f>IF(Z485&gt;0,"Yes","")</f>
        <v/>
      </c>
      <c r="Z485" s="21">
        <f>COUNTIF(C485:V485,"M")</f>
        <v>0</v>
      </c>
      <c r="AA485" s="26">
        <f>W485+IF(AND(X485&gt;1,Z485&gt;0),1000,0)+IF(X485&gt;1,500,0)+Z485/1000000</f>
        <v>0</v>
      </c>
      <c r="AB485" s="26">
        <f t="shared" si="35"/>
        <v>0</v>
      </c>
      <c r="AC485" s="26">
        <f t="shared" si="35"/>
        <v>0</v>
      </c>
      <c r="AD485" s="26">
        <f t="shared" si="35"/>
        <v>0</v>
      </c>
      <c r="AE485" s="26">
        <f t="shared" si="35"/>
        <v>0</v>
      </c>
      <c r="AF485" s="26"/>
      <c r="AG485" s="28">
        <f t="shared" si="36"/>
        <v>0</v>
      </c>
    </row>
    <row r="486" spans="1:33" s="20" customFormat="1" ht="16.5" customHeight="1" x14ac:dyDescent="0.25">
      <c r="A486" s="21">
        <f>ROW(B486)-2</f>
        <v>484</v>
      </c>
      <c r="B486" s="22" t="s">
        <v>500</v>
      </c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4">
        <f>IF(X486=3,3,IF(X486=4,5,IF(X486=5,7,0)))</f>
        <v>0</v>
      </c>
      <c r="W486" s="25">
        <f>SUM(C486:V486)</f>
        <v>0</v>
      </c>
      <c r="X486" s="26">
        <f>COUNTIF(AB486:AG486,"&gt;0")</f>
        <v>0</v>
      </c>
      <c r="Y486" s="27" t="str">
        <f>IF(Z486&gt;0,"Yes","")</f>
        <v/>
      </c>
      <c r="Z486" s="21">
        <f>COUNTIF(C486:V486,"M")</f>
        <v>0</v>
      </c>
      <c r="AA486" s="26">
        <f>W486+IF(AND(X486&gt;1,Z486&gt;0),1000,0)+IF(X486&gt;1,500,0)+Z486/1000000</f>
        <v>0</v>
      </c>
      <c r="AB486" s="26">
        <f t="shared" si="35"/>
        <v>0</v>
      </c>
      <c r="AC486" s="26">
        <f t="shared" si="35"/>
        <v>0</v>
      </c>
      <c r="AD486" s="26">
        <f t="shared" si="35"/>
        <v>0</v>
      </c>
      <c r="AE486" s="26">
        <f t="shared" si="35"/>
        <v>0</v>
      </c>
      <c r="AF486" s="26"/>
      <c r="AG486" s="28">
        <f t="shared" si="36"/>
        <v>0</v>
      </c>
    </row>
    <row r="487" spans="1:33" s="20" customFormat="1" ht="16.5" customHeight="1" x14ac:dyDescent="0.25">
      <c r="A487" s="21">
        <f>ROW(B487)-2</f>
        <v>485</v>
      </c>
      <c r="B487" s="22" t="s">
        <v>501</v>
      </c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4">
        <f>IF(X487=3,3,IF(X487=4,5,IF(X487=5,7,0)))</f>
        <v>0</v>
      </c>
      <c r="W487" s="25">
        <f>SUM(C487:V487)</f>
        <v>0</v>
      </c>
      <c r="X487" s="26">
        <f>COUNTIF(AB487:AG487,"&gt;0")</f>
        <v>0</v>
      </c>
      <c r="Y487" s="27" t="str">
        <f>IF(Z487&gt;0,"Yes","")</f>
        <v/>
      </c>
      <c r="Z487" s="21">
        <f>COUNTIF(C487:V487,"M")</f>
        <v>0</v>
      </c>
      <c r="AA487" s="26">
        <f>W487+IF(AND(X487&gt;1,Z487&gt;0),1000,0)+IF(X487&gt;1,500,0)+Z487/1000000</f>
        <v>0</v>
      </c>
      <c r="AB487" s="26">
        <f t="shared" si="35"/>
        <v>0</v>
      </c>
      <c r="AC487" s="26">
        <f t="shared" si="35"/>
        <v>0</v>
      </c>
      <c r="AD487" s="26">
        <f t="shared" si="35"/>
        <v>0</v>
      </c>
      <c r="AE487" s="26">
        <f t="shared" si="35"/>
        <v>0</v>
      </c>
      <c r="AF487" s="26"/>
      <c r="AG487" s="28">
        <f t="shared" si="36"/>
        <v>0</v>
      </c>
    </row>
    <row r="488" spans="1:33" s="20" customFormat="1" ht="16.5" customHeight="1" x14ac:dyDescent="0.25">
      <c r="A488" s="21">
        <f>ROW(B488)-2</f>
        <v>486</v>
      </c>
      <c r="B488" s="22" t="s">
        <v>502</v>
      </c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4">
        <f>IF(X488=3,3,IF(X488=4,5,IF(X488=5,7,0)))</f>
        <v>0</v>
      </c>
      <c r="W488" s="25">
        <f>SUM(C488:V488)</f>
        <v>0</v>
      </c>
      <c r="X488" s="26">
        <f>COUNTIF(AB488:AG488,"&gt;0")</f>
        <v>0</v>
      </c>
      <c r="Y488" s="27" t="str">
        <f>IF(Z488&gt;0,"Yes","")</f>
        <v/>
      </c>
      <c r="Z488" s="21">
        <f>COUNTIF(C488:V488,"M")</f>
        <v>0</v>
      </c>
      <c r="AA488" s="26">
        <f>W488+IF(AND(X488&gt;1,Z488&gt;0),1000,0)+IF(X488&gt;1,500,0)+Z488/1000000</f>
        <v>0</v>
      </c>
      <c r="AB488" s="26">
        <f t="shared" si="35"/>
        <v>0</v>
      </c>
      <c r="AC488" s="26">
        <f t="shared" si="35"/>
        <v>0</v>
      </c>
      <c r="AD488" s="26">
        <f t="shared" si="35"/>
        <v>0</v>
      </c>
      <c r="AE488" s="26">
        <f t="shared" si="35"/>
        <v>0</v>
      </c>
      <c r="AF488" s="26"/>
      <c r="AG488" s="28">
        <f t="shared" si="36"/>
        <v>0</v>
      </c>
    </row>
    <row r="489" spans="1:33" s="20" customFormat="1" ht="16.5" customHeight="1" x14ac:dyDescent="0.25">
      <c r="A489" s="21">
        <f>ROW(B489)-2</f>
        <v>487</v>
      </c>
      <c r="B489" s="22" t="s">
        <v>503</v>
      </c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4">
        <f>IF(X489=3,3,IF(X489=4,5,IF(X489=5,7,0)))</f>
        <v>0</v>
      </c>
      <c r="W489" s="25">
        <f>SUM(C489:V489)</f>
        <v>0</v>
      </c>
      <c r="X489" s="26">
        <f>COUNTIF(AB489:AG489,"&gt;0")</f>
        <v>0</v>
      </c>
      <c r="Y489" s="27" t="str">
        <f>IF(Z489&gt;0,"Yes","")</f>
        <v/>
      </c>
      <c r="Z489" s="21">
        <f>COUNTIF(C489:V489,"M")</f>
        <v>0</v>
      </c>
      <c r="AA489" s="26">
        <f>W489+IF(AND(X489&gt;1,Z489&gt;0),1000,0)+IF(X489&gt;1,500,0)+Z489/1000000</f>
        <v>0</v>
      </c>
      <c r="AB489" s="26">
        <f t="shared" si="35"/>
        <v>0</v>
      </c>
      <c r="AC489" s="26">
        <f t="shared" si="35"/>
        <v>0</v>
      </c>
      <c r="AD489" s="26">
        <f t="shared" si="35"/>
        <v>0</v>
      </c>
      <c r="AE489" s="26">
        <f t="shared" si="35"/>
        <v>0</v>
      </c>
      <c r="AF489" s="26"/>
      <c r="AG489" s="28">
        <f t="shared" si="36"/>
        <v>0</v>
      </c>
    </row>
    <row r="490" spans="1:33" s="20" customFormat="1" ht="16.5" customHeight="1" x14ac:dyDescent="0.25">
      <c r="A490" s="21">
        <f>ROW(B490)-2</f>
        <v>488</v>
      </c>
      <c r="B490" s="22" t="s">
        <v>504</v>
      </c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4">
        <f>IF(X490=3,3,IF(X490=4,5,IF(X490=5,7,0)))</f>
        <v>0</v>
      </c>
      <c r="W490" s="25">
        <f>SUM(C490:V490)</f>
        <v>0</v>
      </c>
      <c r="X490" s="26">
        <f>COUNTIF(AB490:AG490,"&gt;0")</f>
        <v>0</v>
      </c>
      <c r="Y490" s="27" t="str">
        <f>IF(Z490&gt;0,"Yes","")</f>
        <v/>
      </c>
      <c r="Z490" s="21">
        <f>COUNTIF(C490:V490,"M")</f>
        <v>0</v>
      </c>
      <c r="AA490" s="26">
        <f>W490+IF(AND(X490&gt;1,Z490&gt;0),1000,0)+IF(X490&gt;1,500,0)+Z490/1000000</f>
        <v>0</v>
      </c>
      <c r="AB490" s="26">
        <f t="shared" si="35"/>
        <v>0</v>
      </c>
      <c r="AC490" s="26">
        <f t="shared" si="35"/>
        <v>0</v>
      </c>
      <c r="AD490" s="26">
        <f t="shared" si="35"/>
        <v>0</v>
      </c>
      <c r="AE490" s="26">
        <f t="shared" si="35"/>
        <v>0</v>
      </c>
      <c r="AF490" s="26"/>
      <c r="AG490" s="28">
        <f t="shared" si="36"/>
        <v>0</v>
      </c>
    </row>
    <row r="491" spans="1:33" s="20" customFormat="1" ht="16.5" customHeight="1" x14ac:dyDescent="0.25">
      <c r="A491" s="21">
        <f>ROW(B491)-2</f>
        <v>489</v>
      </c>
      <c r="B491" s="22" t="s">
        <v>505</v>
      </c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4">
        <f>IF(X491=3,3,IF(X491=4,5,IF(X491=5,7,0)))</f>
        <v>0</v>
      </c>
      <c r="W491" s="25">
        <f>SUM(C491:V491)</f>
        <v>0</v>
      </c>
      <c r="X491" s="26">
        <f>COUNTIF(AB491:AG491,"&gt;0")</f>
        <v>0</v>
      </c>
      <c r="Y491" s="27" t="str">
        <f>IF(Z491&gt;0,"Yes","")</f>
        <v/>
      </c>
      <c r="Z491" s="21">
        <f>COUNTIF(C491:V491,"M")</f>
        <v>0</v>
      </c>
      <c r="AA491" s="26">
        <f>W491+IF(AND(X491&gt;1,Z491&gt;0),1000,0)+IF(X491&gt;1,500,0)+Z491/1000000</f>
        <v>0</v>
      </c>
      <c r="AB491" s="26">
        <f t="shared" si="35"/>
        <v>0</v>
      </c>
      <c r="AC491" s="26">
        <f t="shared" si="35"/>
        <v>0</v>
      </c>
      <c r="AD491" s="26">
        <f t="shared" si="35"/>
        <v>0</v>
      </c>
      <c r="AE491" s="26">
        <f t="shared" si="35"/>
        <v>0</v>
      </c>
      <c r="AF491" s="26"/>
      <c r="AG491" s="28">
        <f t="shared" si="36"/>
        <v>0</v>
      </c>
    </row>
    <row r="492" spans="1:33" s="20" customFormat="1" ht="16.5" customHeight="1" x14ac:dyDescent="0.25">
      <c r="A492" s="21">
        <f>ROW(B492)-2</f>
        <v>490</v>
      </c>
      <c r="B492" s="22" t="s">
        <v>506</v>
      </c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4">
        <f>IF(X492=3,3,IF(X492=4,5,IF(X492=5,7,0)))</f>
        <v>0</v>
      </c>
      <c r="W492" s="25">
        <f>SUM(C492:V492)</f>
        <v>0</v>
      </c>
      <c r="X492" s="26">
        <f>COUNTIF(AB492:AG492,"&gt;0")</f>
        <v>0</v>
      </c>
      <c r="Y492" s="27" t="str">
        <f>IF(Z492&gt;0,"Yes","")</f>
        <v/>
      </c>
      <c r="Z492" s="21">
        <f>COUNTIF(C492:V492,"M")</f>
        <v>0</v>
      </c>
      <c r="AA492" s="26">
        <f>W492+IF(AND(X492&gt;1,Z492&gt;0),1000,0)+IF(X492&gt;1,500,0)+Z492/1000000</f>
        <v>0</v>
      </c>
      <c r="AB492" s="26">
        <f t="shared" si="35"/>
        <v>0</v>
      </c>
      <c r="AC492" s="26">
        <f t="shared" si="35"/>
        <v>0</v>
      </c>
      <c r="AD492" s="26">
        <f t="shared" si="35"/>
        <v>0</v>
      </c>
      <c r="AE492" s="26">
        <f t="shared" si="35"/>
        <v>0</v>
      </c>
      <c r="AF492" s="26"/>
      <c r="AG492" s="28">
        <f t="shared" si="36"/>
        <v>0</v>
      </c>
    </row>
    <row r="493" spans="1:33" s="20" customFormat="1" ht="16.5" customHeight="1" x14ac:dyDescent="0.25">
      <c r="A493" s="21">
        <f>ROW(B493)-2</f>
        <v>491</v>
      </c>
      <c r="B493" s="22" t="s">
        <v>507</v>
      </c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4">
        <f>IF(X493=3,3,IF(X493=4,5,IF(X493=5,7,0)))</f>
        <v>0</v>
      </c>
      <c r="W493" s="25">
        <f>SUM(C493:V493)</f>
        <v>0</v>
      </c>
      <c r="X493" s="26">
        <f>COUNTIF(AB493:AG493,"&gt;0")</f>
        <v>0</v>
      </c>
      <c r="Y493" s="27" t="str">
        <f>IF(Z493&gt;0,"Yes","")</f>
        <v/>
      </c>
      <c r="Z493" s="21">
        <f>COUNTIF(C493:V493,"M")</f>
        <v>0</v>
      </c>
      <c r="AA493" s="26">
        <f>W493+IF(AND(X493&gt;1,Z493&gt;0),1000,0)+IF(X493&gt;1,500,0)+Z493/1000000</f>
        <v>0</v>
      </c>
      <c r="AB493" s="26">
        <f t="shared" si="35"/>
        <v>0</v>
      </c>
      <c r="AC493" s="26">
        <f t="shared" si="35"/>
        <v>0</v>
      </c>
      <c r="AD493" s="26">
        <f t="shared" si="35"/>
        <v>0</v>
      </c>
      <c r="AE493" s="26">
        <f t="shared" si="35"/>
        <v>0</v>
      </c>
      <c r="AF493" s="26"/>
      <c r="AG493" s="28">
        <f t="shared" si="36"/>
        <v>0</v>
      </c>
    </row>
    <row r="494" spans="1:33" s="20" customFormat="1" ht="16.5" customHeight="1" x14ac:dyDescent="0.25">
      <c r="A494" s="21">
        <f>ROW(B494)-2</f>
        <v>492</v>
      </c>
      <c r="B494" s="22" t="s">
        <v>508</v>
      </c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4">
        <f>IF(X494=3,3,IF(X494=4,5,IF(X494=5,7,0)))</f>
        <v>0</v>
      </c>
      <c r="W494" s="25">
        <f>SUM(C494:V494)</f>
        <v>0</v>
      </c>
      <c r="X494" s="26">
        <f>COUNTIF(AB494:AG494,"&gt;0")</f>
        <v>0</v>
      </c>
      <c r="Y494" s="27" t="str">
        <f>IF(Z494&gt;0,"Yes","")</f>
        <v/>
      </c>
      <c r="Z494" s="21">
        <f>COUNTIF(C494:V494,"M")</f>
        <v>0</v>
      </c>
      <c r="AA494" s="26">
        <f>W494+IF(AND(X494&gt;1,Z494&gt;0),1000,0)+IF(X494&gt;1,500,0)+Z494/1000000</f>
        <v>0</v>
      </c>
      <c r="AB494" s="26">
        <f t="shared" si="35"/>
        <v>0</v>
      </c>
      <c r="AC494" s="26">
        <f t="shared" si="35"/>
        <v>0</v>
      </c>
      <c r="AD494" s="26">
        <f t="shared" si="35"/>
        <v>0</v>
      </c>
      <c r="AE494" s="26">
        <f t="shared" si="35"/>
        <v>0</v>
      </c>
      <c r="AF494" s="26"/>
      <c r="AG494" s="28">
        <f t="shared" si="36"/>
        <v>0</v>
      </c>
    </row>
    <row r="495" spans="1:33" s="20" customFormat="1" ht="16.5" customHeight="1" x14ac:dyDescent="0.25">
      <c r="A495" s="21">
        <f>ROW(B495)-2</f>
        <v>493</v>
      </c>
      <c r="B495" s="22" t="s">
        <v>509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4">
        <f>IF(X495=3,3,IF(X495=4,5,IF(X495=5,7,0)))</f>
        <v>0</v>
      </c>
      <c r="W495" s="25">
        <f>SUM(C495:V495)</f>
        <v>0</v>
      </c>
      <c r="X495" s="26">
        <f>COUNTIF(AB495:AG495,"&gt;0")</f>
        <v>0</v>
      </c>
      <c r="Y495" s="27" t="str">
        <f>IF(Z495&gt;0,"Yes","")</f>
        <v/>
      </c>
      <c r="Z495" s="21">
        <f>COUNTIF(C495:V495,"M")</f>
        <v>0</v>
      </c>
      <c r="AA495" s="26">
        <f>W495+IF(AND(X495&gt;1,Z495&gt;0),1000,0)+IF(X495&gt;1,500,0)+Z495/1000000</f>
        <v>0</v>
      </c>
      <c r="AB495" s="26">
        <f t="shared" si="35"/>
        <v>0</v>
      </c>
      <c r="AC495" s="26">
        <f t="shared" si="35"/>
        <v>0</v>
      </c>
      <c r="AD495" s="26">
        <f t="shared" si="35"/>
        <v>0</v>
      </c>
      <c r="AE495" s="26">
        <f t="shared" si="35"/>
        <v>0</v>
      </c>
      <c r="AF495" s="26"/>
      <c r="AG495" s="28">
        <f t="shared" si="36"/>
        <v>0</v>
      </c>
    </row>
    <row r="496" spans="1:33" s="20" customFormat="1" ht="16.5" customHeight="1" x14ac:dyDescent="0.25">
      <c r="A496" s="21">
        <f>ROW(B496)-2</f>
        <v>494</v>
      </c>
      <c r="B496" s="22" t="s">
        <v>510</v>
      </c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4">
        <f>IF(X496=3,3,IF(X496=4,5,IF(X496=5,7,0)))</f>
        <v>0</v>
      </c>
      <c r="W496" s="25">
        <f>SUM(C496:V496)</f>
        <v>0</v>
      </c>
      <c r="X496" s="26">
        <f>COUNTIF(AB496:AG496,"&gt;0")</f>
        <v>0</v>
      </c>
      <c r="Y496" s="27" t="str">
        <f>IF(Z496&gt;0,"Yes","")</f>
        <v/>
      </c>
      <c r="Z496" s="21">
        <f>COUNTIF(C496:V496,"M")</f>
        <v>0</v>
      </c>
      <c r="AA496" s="26">
        <f>W496+IF(AND(X496&gt;1,Z496&gt;0),1000,0)+IF(X496&gt;1,500,0)+Z496/1000000</f>
        <v>0</v>
      </c>
      <c r="AB496" s="26">
        <f t="shared" si="35"/>
        <v>0</v>
      </c>
      <c r="AC496" s="26">
        <f t="shared" si="35"/>
        <v>0</v>
      </c>
      <c r="AD496" s="26">
        <f t="shared" si="35"/>
        <v>0</v>
      </c>
      <c r="AE496" s="26">
        <f t="shared" si="35"/>
        <v>0</v>
      </c>
      <c r="AF496" s="26"/>
      <c r="AG496" s="28">
        <f t="shared" si="36"/>
        <v>0</v>
      </c>
    </row>
    <row r="497" spans="1:33" s="20" customFormat="1" ht="16.5" customHeight="1" x14ac:dyDescent="0.25">
      <c r="A497" s="21">
        <f>ROW(B497)-2</f>
        <v>495</v>
      </c>
      <c r="B497" s="22" t="s">
        <v>511</v>
      </c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4">
        <f>IF(X497=3,3,IF(X497=4,5,IF(X497=5,7,0)))</f>
        <v>0</v>
      </c>
      <c r="W497" s="25">
        <f>SUM(C497:V497)</f>
        <v>0</v>
      </c>
      <c r="X497" s="26">
        <f>COUNTIF(AB497:AG497,"&gt;0")</f>
        <v>0</v>
      </c>
      <c r="Y497" s="27" t="str">
        <f>IF(Z497&gt;0,"Yes","")</f>
        <v/>
      </c>
      <c r="Z497" s="21">
        <f>COUNTIF(C497:V497,"M")</f>
        <v>0</v>
      </c>
      <c r="AA497" s="26">
        <f>W497+IF(AND(X497&gt;1,Z497&gt;0),1000,0)+IF(X497&gt;1,500,0)+Z497/1000000</f>
        <v>0</v>
      </c>
      <c r="AB497" s="26">
        <f t="shared" si="35"/>
        <v>0</v>
      </c>
      <c r="AC497" s="26">
        <f t="shared" si="35"/>
        <v>0</v>
      </c>
      <c r="AD497" s="26">
        <f t="shared" si="35"/>
        <v>0</v>
      </c>
      <c r="AE497" s="26">
        <f t="shared" si="35"/>
        <v>0</v>
      </c>
      <c r="AF497" s="26"/>
      <c r="AG497" s="28">
        <f t="shared" si="36"/>
        <v>0</v>
      </c>
    </row>
    <row r="498" spans="1:33" s="20" customFormat="1" ht="16.5" customHeight="1" x14ac:dyDescent="0.25">
      <c r="A498" s="21">
        <f>ROW(B498)-2</f>
        <v>496</v>
      </c>
      <c r="B498" s="22" t="s">
        <v>512</v>
      </c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4">
        <f>IF(X498=3,3,IF(X498=4,5,IF(X498=5,7,0)))</f>
        <v>0</v>
      </c>
      <c r="W498" s="25">
        <f>SUM(C498:V498)</f>
        <v>0</v>
      </c>
      <c r="X498" s="26">
        <f>COUNTIF(AB498:AG498,"&gt;0")</f>
        <v>0</v>
      </c>
      <c r="Y498" s="27" t="str">
        <f>IF(Z498&gt;0,"Yes","")</f>
        <v/>
      </c>
      <c r="Z498" s="21">
        <f>COUNTIF(C498:V498,"M")</f>
        <v>0</v>
      </c>
      <c r="AA498" s="26">
        <f>W498+IF(AND(X498&gt;1,Z498&gt;0),1000,0)+IF(X498&gt;1,500,0)+Z498/1000000</f>
        <v>0</v>
      </c>
      <c r="AB498" s="26">
        <f t="shared" si="35"/>
        <v>0</v>
      </c>
      <c r="AC498" s="26">
        <f t="shared" si="35"/>
        <v>0</v>
      </c>
      <c r="AD498" s="26">
        <f t="shared" si="35"/>
        <v>0</v>
      </c>
      <c r="AE498" s="26">
        <f t="shared" si="35"/>
        <v>0</v>
      </c>
      <c r="AF498" s="26"/>
      <c r="AG498" s="28">
        <f t="shared" si="36"/>
        <v>0</v>
      </c>
    </row>
    <row r="499" spans="1:33" s="20" customFormat="1" ht="16.5" customHeight="1" x14ac:dyDescent="0.25">
      <c r="A499" s="21">
        <f>ROW(B499)-2</f>
        <v>497</v>
      </c>
      <c r="B499" s="22" t="s">
        <v>513</v>
      </c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4">
        <f>IF(X499=3,3,IF(X499=4,5,IF(X499=5,7,0)))</f>
        <v>0</v>
      </c>
      <c r="W499" s="25">
        <f>SUM(C499:V499)</f>
        <v>0</v>
      </c>
      <c r="X499" s="26">
        <f>COUNTIF(AB499:AG499,"&gt;0")</f>
        <v>0</v>
      </c>
      <c r="Y499" s="27" t="str">
        <f>IF(Z499&gt;0,"Yes","")</f>
        <v/>
      </c>
      <c r="Z499" s="21">
        <f>COUNTIF(C499:V499,"M")</f>
        <v>0</v>
      </c>
      <c r="AA499" s="26">
        <f>W499+IF(AND(X499&gt;1,Z499&gt;0),1000,0)+IF(X499&gt;1,500,0)+Z499/1000000</f>
        <v>0</v>
      </c>
      <c r="AB499" s="26">
        <f t="shared" si="35"/>
        <v>0</v>
      </c>
      <c r="AC499" s="26">
        <f t="shared" si="35"/>
        <v>0</v>
      </c>
      <c r="AD499" s="26">
        <f t="shared" si="35"/>
        <v>0</v>
      </c>
      <c r="AE499" s="26">
        <f t="shared" si="35"/>
        <v>0</v>
      </c>
      <c r="AF499" s="26"/>
      <c r="AG499" s="28">
        <f t="shared" si="36"/>
        <v>0</v>
      </c>
    </row>
    <row r="500" spans="1:33" s="20" customFormat="1" ht="16.5" customHeight="1" x14ac:dyDescent="0.25">
      <c r="A500" s="21">
        <f>ROW(B500)-2</f>
        <v>498</v>
      </c>
      <c r="B500" s="22" t="s">
        <v>514</v>
      </c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4">
        <f>IF(X500=3,3,IF(X500=4,5,IF(X500=5,7,0)))</f>
        <v>0</v>
      </c>
      <c r="W500" s="25">
        <f>SUM(C500:V500)</f>
        <v>0</v>
      </c>
      <c r="X500" s="26">
        <f>COUNTIF(AB500:AG500,"&gt;0")</f>
        <v>0</v>
      </c>
      <c r="Y500" s="27" t="str">
        <f>IF(Z500&gt;0,"Yes","")</f>
        <v/>
      </c>
      <c r="Z500" s="21">
        <f>COUNTIF(C500:V500,"M")</f>
        <v>0</v>
      </c>
      <c r="AA500" s="26">
        <f>W500+IF(AND(X500&gt;1,Z500&gt;0),1000,0)+IF(X500&gt;1,500,0)+Z500/1000000</f>
        <v>0</v>
      </c>
      <c r="AB500" s="26">
        <f t="shared" si="35"/>
        <v>0</v>
      </c>
      <c r="AC500" s="26">
        <f t="shared" si="35"/>
        <v>0</v>
      </c>
      <c r="AD500" s="26">
        <f t="shared" si="35"/>
        <v>0</v>
      </c>
      <c r="AE500" s="26">
        <f t="shared" si="35"/>
        <v>0</v>
      </c>
      <c r="AF500" s="26"/>
      <c r="AG500" s="28">
        <f t="shared" si="36"/>
        <v>0</v>
      </c>
    </row>
    <row r="501" spans="1:33" s="20" customFormat="1" ht="16.5" customHeight="1" x14ac:dyDescent="0.25">
      <c r="A501" s="21">
        <f>ROW(B501)-2</f>
        <v>499</v>
      </c>
      <c r="B501" s="22" t="s">
        <v>515</v>
      </c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4">
        <f>IF(X501=3,3,IF(X501=4,5,IF(X501=5,7,0)))</f>
        <v>0</v>
      </c>
      <c r="W501" s="25">
        <f>SUM(C501:V501)</f>
        <v>0</v>
      </c>
      <c r="X501" s="26">
        <f>COUNTIF(AB501:AG501,"&gt;0")</f>
        <v>0</v>
      </c>
      <c r="Y501" s="27" t="str">
        <f>IF(Z501&gt;0,"Yes","")</f>
        <v/>
      </c>
      <c r="Z501" s="21">
        <f>COUNTIF(C501:V501,"M")</f>
        <v>0</v>
      </c>
      <c r="AA501" s="26">
        <f>W501+IF(AND(X501&gt;1,Z501&gt;0),1000,0)+IF(X501&gt;1,500,0)+Z501/1000000</f>
        <v>0</v>
      </c>
      <c r="AB501" s="26">
        <f t="shared" ref="AB501:AE520" si="37">SUMIF(Events,AB$2,$C501:$Q501)</f>
        <v>0</v>
      </c>
      <c r="AC501" s="26">
        <f t="shared" si="37"/>
        <v>0</v>
      </c>
      <c r="AD501" s="26">
        <f t="shared" si="37"/>
        <v>0</v>
      </c>
      <c r="AE501" s="26">
        <f t="shared" si="37"/>
        <v>0</v>
      </c>
      <c r="AF501" s="26"/>
      <c r="AG501" s="28">
        <f t="shared" si="36"/>
        <v>0</v>
      </c>
    </row>
    <row r="502" spans="1:33" s="20" customFormat="1" ht="16.5" customHeight="1" x14ac:dyDescent="0.25">
      <c r="A502" s="21">
        <f>ROW(B502)-2</f>
        <v>500</v>
      </c>
      <c r="B502" s="22" t="s">
        <v>516</v>
      </c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4">
        <f>IF(X502=3,3,IF(X502=4,5,IF(X502=5,7,0)))</f>
        <v>0</v>
      </c>
      <c r="W502" s="25">
        <f>SUM(C502:V502)</f>
        <v>0</v>
      </c>
      <c r="X502" s="26">
        <f>COUNTIF(AB502:AG502,"&gt;0")</f>
        <v>0</v>
      </c>
      <c r="Y502" s="27" t="str">
        <f>IF(Z502&gt;0,"Yes","")</f>
        <v/>
      </c>
      <c r="Z502" s="21">
        <f>COUNTIF(C502:V502,"M")</f>
        <v>0</v>
      </c>
      <c r="AA502" s="26">
        <f>W502+IF(AND(X502&gt;1,Z502&gt;0),1000,0)+IF(X502&gt;1,500,0)+Z502/1000000</f>
        <v>0</v>
      </c>
      <c r="AB502" s="26">
        <f t="shared" si="37"/>
        <v>0</v>
      </c>
      <c r="AC502" s="26">
        <f t="shared" si="37"/>
        <v>0</v>
      </c>
      <c r="AD502" s="26">
        <f t="shared" si="37"/>
        <v>0</v>
      </c>
      <c r="AE502" s="26">
        <f t="shared" si="37"/>
        <v>0</v>
      </c>
      <c r="AF502" s="26"/>
      <c r="AG502" s="28">
        <f t="shared" si="36"/>
        <v>0</v>
      </c>
    </row>
    <row r="503" spans="1:33" s="20" customFormat="1" ht="16.5" customHeight="1" x14ac:dyDescent="0.25">
      <c r="A503" s="21">
        <f>ROW(B503)-2</f>
        <v>501</v>
      </c>
      <c r="B503" s="22" t="s">
        <v>517</v>
      </c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4">
        <f>IF(X503=3,3,IF(X503=4,5,IF(X503=5,7,0)))</f>
        <v>0</v>
      </c>
      <c r="W503" s="25">
        <f>SUM(C503:V503)</f>
        <v>0</v>
      </c>
      <c r="X503" s="26">
        <f>COUNTIF(AB503:AG503,"&gt;0")</f>
        <v>0</v>
      </c>
      <c r="Y503" s="27" t="str">
        <f>IF(Z503&gt;0,"Yes","")</f>
        <v/>
      </c>
      <c r="Z503" s="21">
        <f>COUNTIF(C503:V503,"M")</f>
        <v>0</v>
      </c>
      <c r="AA503" s="26">
        <f>W503+IF(AND(X503&gt;1,Z503&gt;0),1000,0)+IF(X503&gt;1,500,0)+Z503/1000000</f>
        <v>0</v>
      </c>
      <c r="AB503" s="26">
        <f t="shared" si="37"/>
        <v>0</v>
      </c>
      <c r="AC503" s="26">
        <f t="shared" si="37"/>
        <v>0</v>
      </c>
      <c r="AD503" s="26">
        <f t="shared" si="37"/>
        <v>0</v>
      </c>
      <c r="AE503" s="26">
        <f t="shared" si="37"/>
        <v>0</v>
      </c>
      <c r="AF503" s="26"/>
      <c r="AG503" s="28">
        <f t="shared" si="36"/>
        <v>0</v>
      </c>
    </row>
    <row r="504" spans="1:33" s="20" customFormat="1" ht="16.5" customHeight="1" x14ac:dyDescent="0.25">
      <c r="A504" s="21">
        <f>ROW(B504)-2</f>
        <v>502</v>
      </c>
      <c r="B504" s="22" t="s">
        <v>518</v>
      </c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4">
        <f>IF(X504=3,3,IF(X504=4,5,IF(X504=5,7,0)))</f>
        <v>0</v>
      </c>
      <c r="W504" s="25">
        <f>SUM(C504:V504)</f>
        <v>0</v>
      </c>
      <c r="X504" s="26">
        <f>COUNTIF(AB504:AG504,"&gt;0")</f>
        <v>0</v>
      </c>
      <c r="Y504" s="27" t="str">
        <f>IF(Z504&gt;0,"Yes","")</f>
        <v/>
      </c>
      <c r="Z504" s="21">
        <f>COUNTIF(C504:V504,"M")</f>
        <v>0</v>
      </c>
      <c r="AA504" s="26">
        <f>W504+IF(AND(X504&gt;1,Z504&gt;0),1000,0)+IF(X504&gt;1,500,0)+Z504/1000000</f>
        <v>0</v>
      </c>
      <c r="AB504" s="26">
        <f t="shared" si="37"/>
        <v>0</v>
      </c>
      <c r="AC504" s="26">
        <f t="shared" si="37"/>
        <v>0</v>
      </c>
      <c r="AD504" s="26">
        <f t="shared" si="37"/>
        <v>0</v>
      </c>
      <c r="AE504" s="26">
        <f t="shared" si="37"/>
        <v>0</v>
      </c>
      <c r="AF504" s="26"/>
      <c r="AG504" s="28">
        <f t="shared" si="36"/>
        <v>0</v>
      </c>
    </row>
    <row r="505" spans="1:33" s="20" customFormat="1" ht="16.5" customHeight="1" x14ac:dyDescent="0.25">
      <c r="A505" s="21">
        <f>ROW(B505)-2</f>
        <v>503</v>
      </c>
      <c r="B505" s="22" t="s">
        <v>519</v>
      </c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4">
        <f>IF(X505=3,3,IF(X505=4,5,IF(X505=5,7,0)))</f>
        <v>0</v>
      </c>
      <c r="W505" s="25">
        <f>SUM(C505:V505)</f>
        <v>0</v>
      </c>
      <c r="X505" s="26">
        <f>COUNTIF(AB505:AG505,"&gt;0")</f>
        <v>0</v>
      </c>
      <c r="Y505" s="27" t="str">
        <f>IF(Z505&gt;0,"Yes","")</f>
        <v/>
      </c>
      <c r="Z505" s="21">
        <f>COUNTIF(C505:V505,"M")</f>
        <v>0</v>
      </c>
      <c r="AA505" s="26">
        <f>W505+IF(AND(X505&gt;1,Z505&gt;0),1000,0)+IF(X505&gt;1,500,0)+Z505/1000000</f>
        <v>0</v>
      </c>
      <c r="AB505" s="26">
        <f t="shared" si="37"/>
        <v>0</v>
      </c>
      <c r="AC505" s="26">
        <f t="shared" si="37"/>
        <v>0</v>
      </c>
      <c r="AD505" s="26">
        <f t="shared" si="37"/>
        <v>0</v>
      </c>
      <c r="AE505" s="26">
        <f t="shared" si="37"/>
        <v>0</v>
      </c>
      <c r="AF505" s="26"/>
      <c r="AG505" s="28">
        <f t="shared" si="36"/>
        <v>0</v>
      </c>
    </row>
    <row r="506" spans="1:33" s="20" customFormat="1" ht="16.5" customHeight="1" x14ac:dyDescent="0.25">
      <c r="A506" s="21">
        <f>ROW(B506)-2</f>
        <v>504</v>
      </c>
      <c r="B506" s="22" t="s">
        <v>520</v>
      </c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4">
        <f>IF(X506=3,3,IF(X506=4,5,IF(X506=5,7,0)))</f>
        <v>0</v>
      </c>
      <c r="W506" s="25">
        <f>SUM(C506:V506)</f>
        <v>0</v>
      </c>
      <c r="X506" s="26">
        <f>COUNTIF(AB506:AG506,"&gt;0")</f>
        <v>0</v>
      </c>
      <c r="Y506" s="27" t="str">
        <f>IF(Z506&gt;0,"Yes","")</f>
        <v/>
      </c>
      <c r="Z506" s="21">
        <f>COUNTIF(C506:V506,"M")</f>
        <v>0</v>
      </c>
      <c r="AA506" s="26">
        <f>W506+IF(AND(X506&gt;1,Z506&gt;0),1000,0)+IF(X506&gt;1,500,0)+Z506/1000000</f>
        <v>0</v>
      </c>
      <c r="AB506" s="26">
        <f t="shared" si="37"/>
        <v>0</v>
      </c>
      <c r="AC506" s="26">
        <f t="shared" si="37"/>
        <v>0</v>
      </c>
      <c r="AD506" s="26">
        <f t="shared" si="37"/>
        <v>0</v>
      </c>
      <c r="AE506" s="26">
        <f t="shared" si="37"/>
        <v>0</v>
      </c>
      <c r="AF506" s="26"/>
      <c r="AG506" s="28">
        <f t="shared" si="36"/>
        <v>0</v>
      </c>
    </row>
    <row r="507" spans="1:33" s="20" customFormat="1" ht="16.5" customHeight="1" x14ac:dyDescent="0.25">
      <c r="A507" s="21">
        <f>ROW(B507)-2</f>
        <v>505</v>
      </c>
      <c r="B507" s="22" t="s">
        <v>521</v>
      </c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4">
        <f>IF(X507=3,3,IF(X507=4,5,IF(X507=5,7,0)))</f>
        <v>0</v>
      </c>
      <c r="W507" s="25">
        <f>SUM(C507:V507)</f>
        <v>0</v>
      </c>
      <c r="X507" s="26">
        <f>COUNTIF(AB507:AG507,"&gt;0")</f>
        <v>0</v>
      </c>
      <c r="Y507" s="27" t="str">
        <f>IF(Z507&gt;0,"Yes","")</f>
        <v/>
      </c>
      <c r="Z507" s="21">
        <f>COUNTIF(C507:V507,"M")</f>
        <v>0</v>
      </c>
      <c r="AA507" s="26">
        <f>W507+IF(AND(X507&gt;1,Z507&gt;0),1000,0)+IF(X507&gt;1,500,0)+Z507/1000000</f>
        <v>0</v>
      </c>
      <c r="AB507" s="26">
        <f t="shared" si="37"/>
        <v>0</v>
      </c>
      <c r="AC507" s="26">
        <f t="shared" si="37"/>
        <v>0</v>
      </c>
      <c r="AD507" s="26">
        <f t="shared" si="37"/>
        <v>0</v>
      </c>
      <c r="AE507" s="26">
        <f t="shared" si="37"/>
        <v>0</v>
      </c>
      <c r="AF507" s="26"/>
      <c r="AG507" s="28">
        <f t="shared" si="36"/>
        <v>0</v>
      </c>
    </row>
    <row r="508" spans="1:33" s="20" customFormat="1" ht="16.5" customHeight="1" x14ac:dyDescent="0.25">
      <c r="A508" s="21">
        <f>ROW(B508)-2</f>
        <v>506</v>
      </c>
      <c r="B508" s="22" t="s">
        <v>522</v>
      </c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4">
        <f>IF(X508=3,3,IF(X508=4,5,IF(X508=5,7,0)))</f>
        <v>0</v>
      </c>
      <c r="W508" s="25">
        <f>SUM(C508:V508)</f>
        <v>0</v>
      </c>
      <c r="X508" s="26">
        <f>COUNTIF(AB508:AG508,"&gt;0")</f>
        <v>0</v>
      </c>
      <c r="Y508" s="27" t="str">
        <f>IF(Z508&gt;0,"Yes","")</f>
        <v/>
      </c>
      <c r="Z508" s="21">
        <f>COUNTIF(C508:V508,"M")</f>
        <v>0</v>
      </c>
      <c r="AA508" s="26">
        <f>W508+IF(AND(X508&gt;1,Z508&gt;0),1000,0)+IF(X508&gt;1,500,0)+Z508/1000000</f>
        <v>0</v>
      </c>
      <c r="AB508" s="26">
        <f t="shared" si="37"/>
        <v>0</v>
      </c>
      <c r="AC508" s="26">
        <f t="shared" si="37"/>
        <v>0</v>
      </c>
      <c r="AD508" s="26">
        <f t="shared" si="37"/>
        <v>0</v>
      </c>
      <c r="AE508" s="26">
        <f t="shared" si="37"/>
        <v>0</v>
      </c>
      <c r="AF508" s="26"/>
      <c r="AG508" s="28">
        <f t="shared" si="36"/>
        <v>0</v>
      </c>
    </row>
    <row r="509" spans="1:33" s="20" customFormat="1" ht="16.5" customHeight="1" x14ac:dyDescent="0.25">
      <c r="A509" s="21">
        <f>ROW(B509)-2</f>
        <v>507</v>
      </c>
      <c r="B509" s="22" t="s">
        <v>523</v>
      </c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4">
        <f>IF(X509=3,3,IF(X509=4,5,IF(X509=5,7,0)))</f>
        <v>0</v>
      </c>
      <c r="W509" s="25">
        <f>SUM(C509:V509)</f>
        <v>0</v>
      </c>
      <c r="X509" s="26">
        <f>COUNTIF(AB509:AG509,"&gt;0")</f>
        <v>0</v>
      </c>
      <c r="Y509" s="27" t="str">
        <f>IF(Z509&gt;0,"Yes","")</f>
        <v/>
      </c>
      <c r="Z509" s="21">
        <f>COUNTIF(C509:V509,"M")</f>
        <v>0</v>
      </c>
      <c r="AA509" s="26">
        <f>W509+IF(AND(X509&gt;1,Z509&gt;0),1000,0)+IF(X509&gt;1,500,0)+Z509/1000000</f>
        <v>0</v>
      </c>
      <c r="AB509" s="26">
        <f t="shared" si="37"/>
        <v>0</v>
      </c>
      <c r="AC509" s="26">
        <f t="shared" si="37"/>
        <v>0</v>
      </c>
      <c r="AD509" s="26">
        <f t="shared" si="37"/>
        <v>0</v>
      </c>
      <c r="AE509" s="26">
        <f t="shared" si="37"/>
        <v>0</v>
      </c>
      <c r="AF509" s="26"/>
      <c r="AG509" s="28">
        <f t="shared" si="36"/>
        <v>0</v>
      </c>
    </row>
    <row r="510" spans="1:33" s="20" customFormat="1" ht="16.5" customHeight="1" x14ac:dyDescent="0.25">
      <c r="A510" s="21">
        <f>ROW(B510)-2</f>
        <v>508</v>
      </c>
      <c r="B510" s="22" t="s">
        <v>524</v>
      </c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4">
        <f>IF(X510=3,3,IF(X510=4,5,IF(X510=5,7,0)))</f>
        <v>0</v>
      </c>
      <c r="W510" s="25">
        <f>SUM(C510:V510)</f>
        <v>0</v>
      </c>
      <c r="X510" s="26">
        <f>COUNTIF(AB510:AG510,"&gt;0")</f>
        <v>0</v>
      </c>
      <c r="Y510" s="27" t="str">
        <f>IF(Z510&gt;0,"Yes","")</f>
        <v/>
      </c>
      <c r="Z510" s="21">
        <f>COUNTIF(C510:V510,"M")</f>
        <v>0</v>
      </c>
      <c r="AA510" s="26">
        <f>W510+IF(AND(X510&gt;1,Z510&gt;0),1000,0)+IF(X510&gt;1,500,0)+Z510/1000000</f>
        <v>0</v>
      </c>
      <c r="AB510" s="26">
        <f t="shared" si="37"/>
        <v>0</v>
      </c>
      <c r="AC510" s="26">
        <f t="shared" si="37"/>
        <v>0</v>
      </c>
      <c r="AD510" s="26">
        <f t="shared" si="37"/>
        <v>0</v>
      </c>
      <c r="AE510" s="26">
        <f t="shared" si="37"/>
        <v>0</v>
      </c>
      <c r="AF510" s="26"/>
      <c r="AG510" s="28">
        <f t="shared" si="36"/>
        <v>0</v>
      </c>
    </row>
    <row r="511" spans="1:33" s="20" customFormat="1" ht="16.5" customHeight="1" x14ac:dyDescent="0.25">
      <c r="A511" s="21">
        <f>ROW(B511)-2</f>
        <v>509</v>
      </c>
      <c r="B511" s="22" t="s">
        <v>525</v>
      </c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4">
        <f>IF(X511=3,3,IF(X511=4,5,IF(X511=5,7,0)))</f>
        <v>0</v>
      </c>
      <c r="W511" s="25">
        <f>SUM(C511:V511)</f>
        <v>0</v>
      </c>
      <c r="X511" s="26">
        <f>COUNTIF(AB511:AG511,"&gt;0")</f>
        <v>0</v>
      </c>
      <c r="Y511" s="27" t="str">
        <f>IF(Z511&gt;0,"Yes","")</f>
        <v/>
      </c>
      <c r="Z511" s="21">
        <f>COUNTIF(C511:V511,"M")</f>
        <v>0</v>
      </c>
      <c r="AA511" s="26">
        <f>W511+IF(AND(X511&gt;1,Z511&gt;0),1000,0)+IF(X511&gt;1,500,0)+Z511/1000000</f>
        <v>0</v>
      </c>
      <c r="AB511" s="26">
        <f t="shared" si="37"/>
        <v>0</v>
      </c>
      <c r="AC511" s="26">
        <f t="shared" si="37"/>
        <v>0</v>
      </c>
      <c r="AD511" s="26">
        <f t="shared" si="37"/>
        <v>0</v>
      </c>
      <c r="AE511" s="26">
        <f t="shared" si="37"/>
        <v>0</v>
      </c>
      <c r="AF511" s="26"/>
      <c r="AG511" s="28">
        <f t="shared" si="36"/>
        <v>0</v>
      </c>
    </row>
    <row r="512" spans="1:33" s="20" customFormat="1" ht="16.5" customHeight="1" x14ac:dyDescent="0.25">
      <c r="A512" s="21">
        <f>ROW(B512)-2</f>
        <v>510</v>
      </c>
      <c r="B512" s="22" t="s">
        <v>526</v>
      </c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4">
        <f>IF(X512=3,3,IF(X512=4,5,IF(X512=5,7,0)))</f>
        <v>0</v>
      </c>
      <c r="W512" s="25">
        <f>SUM(C512:V512)</f>
        <v>0</v>
      </c>
      <c r="X512" s="26">
        <f>COUNTIF(AB512:AG512,"&gt;0")</f>
        <v>0</v>
      </c>
      <c r="Y512" s="27" t="str">
        <f>IF(Z512&gt;0,"Yes","")</f>
        <v/>
      </c>
      <c r="Z512" s="21">
        <f>COUNTIF(C512:V512,"M")</f>
        <v>0</v>
      </c>
      <c r="AA512" s="26">
        <f>W512+IF(AND(X512&gt;1,Z512&gt;0),1000,0)+IF(X512&gt;1,500,0)+Z512/1000000</f>
        <v>0</v>
      </c>
      <c r="AB512" s="26">
        <f t="shared" si="37"/>
        <v>0</v>
      </c>
      <c r="AC512" s="26">
        <f t="shared" si="37"/>
        <v>0</v>
      </c>
      <c r="AD512" s="26">
        <f t="shared" si="37"/>
        <v>0</v>
      </c>
      <c r="AE512" s="26">
        <f t="shared" si="37"/>
        <v>0</v>
      </c>
      <c r="AF512" s="26"/>
      <c r="AG512" s="28">
        <f t="shared" si="36"/>
        <v>0</v>
      </c>
    </row>
    <row r="513" spans="1:33" s="20" customFormat="1" ht="16.5" customHeight="1" x14ac:dyDescent="0.25">
      <c r="A513" s="21">
        <f>ROW(B513)-2</f>
        <v>511</v>
      </c>
      <c r="B513" s="22" t="s">
        <v>527</v>
      </c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4">
        <f>IF(X513=3,3,IF(X513=4,5,IF(X513=5,7,0)))</f>
        <v>0</v>
      </c>
      <c r="W513" s="25">
        <f>SUM(C513:V513)</f>
        <v>0</v>
      </c>
      <c r="X513" s="26">
        <f>COUNTIF(AB513:AG513,"&gt;0")</f>
        <v>0</v>
      </c>
      <c r="Y513" s="27" t="str">
        <f>IF(Z513&gt;0,"Yes","")</f>
        <v/>
      </c>
      <c r="Z513" s="21">
        <f>COUNTIF(C513:V513,"M")</f>
        <v>0</v>
      </c>
      <c r="AA513" s="26">
        <f>W513+IF(AND(X513&gt;1,Z513&gt;0),1000,0)+IF(X513&gt;1,500,0)+Z513/1000000</f>
        <v>0</v>
      </c>
      <c r="AB513" s="26">
        <f t="shared" si="37"/>
        <v>0</v>
      </c>
      <c r="AC513" s="26">
        <f t="shared" si="37"/>
        <v>0</v>
      </c>
      <c r="AD513" s="26">
        <f t="shared" si="37"/>
        <v>0</v>
      </c>
      <c r="AE513" s="26">
        <f t="shared" si="37"/>
        <v>0</v>
      </c>
      <c r="AF513" s="26"/>
      <c r="AG513" s="28">
        <f t="shared" ref="AG513:AG537" si="38">SUMIF(Events,AG$2,$C513:$Q513)</f>
        <v>0</v>
      </c>
    </row>
    <row r="514" spans="1:33" s="20" customFormat="1" ht="16.5" customHeight="1" x14ac:dyDescent="0.25">
      <c r="A514" s="21">
        <f>ROW(B514)-2</f>
        <v>512</v>
      </c>
      <c r="B514" s="22" t="s">
        <v>528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4">
        <f>IF(X514=3,3,IF(X514=4,5,IF(X514=5,7,0)))</f>
        <v>0</v>
      </c>
      <c r="W514" s="25">
        <f>SUM(C514:V514)</f>
        <v>0</v>
      </c>
      <c r="X514" s="26">
        <f>COUNTIF(AB514:AG514,"&gt;0")</f>
        <v>0</v>
      </c>
      <c r="Y514" s="27" t="str">
        <f>IF(Z514&gt;0,"Yes","")</f>
        <v/>
      </c>
      <c r="Z514" s="21">
        <f>COUNTIF(C514:V514,"M")</f>
        <v>0</v>
      </c>
      <c r="AA514" s="26">
        <f>W514+IF(AND(X514&gt;1,Z514&gt;0),1000,0)+IF(X514&gt;1,500,0)+Z514/1000000</f>
        <v>0</v>
      </c>
      <c r="AB514" s="26">
        <f t="shared" si="37"/>
        <v>0</v>
      </c>
      <c r="AC514" s="26">
        <f t="shared" si="37"/>
        <v>0</v>
      </c>
      <c r="AD514" s="26">
        <f t="shared" si="37"/>
        <v>0</v>
      </c>
      <c r="AE514" s="26">
        <f t="shared" si="37"/>
        <v>0</v>
      </c>
      <c r="AF514" s="26"/>
      <c r="AG514" s="28">
        <f t="shared" si="38"/>
        <v>0</v>
      </c>
    </row>
    <row r="515" spans="1:33" s="20" customFormat="1" ht="16.5" customHeight="1" x14ac:dyDescent="0.25">
      <c r="A515" s="21">
        <f>ROW(B515)-2</f>
        <v>513</v>
      </c>
      <c r="B515" s="22" t="s">
        <v>529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4">
        <f>IF(X515=3,3,IF(X515=4,5,IF(X515=5,7,0)))</f>
        <v>0</v>
      </c>
      <c r="W515" s="25">
        <f>SUM(C515:V515)</f>
        <v>0</v>
      </c>
      <c r="X515" s="26">
        <f>COUNTIF(AB515:AG515,"&gt;0")</f>
        <v>0</v>
      </c>
      <c r="Y515" s="27" t="str">
        <f>IF(Z515&gt;0,"Yes","")</f>
        <v/>
      </c>
      <c r="Z515" s="21">
        <f>COUNTIF(C515:V515,"M")</f>
        <v>0</v>
      </c>
      <c r="AA515" s="26">
        <f>W515+IF(AND(X515&gt;1,Z515&gt;0),1000,0)+IF(X515&gt;1,500,0)+Z515/1000000</f>
        <v>0</v>
      </c>
      <c r="AB515" s="26">
        <f t="shared" si="37"/>
        <v>0</v>
      </c>
      <c r="AC515" s="26">
        <f t="shared" si="37"/>
        <v>0</v>
      </c>
      <c r="AD515" s="26">
        <f t="shared" si="37"/>
        <v>0</v>
      </c>
      <c r="AE515" s="26">
        <f t="shared" si="37"/>
        <v>0</v>
      </c>
      <c r="AF515" s="26"/>
      <c r="AG515" s="28">
        <f t="shared" si="38"/>
        <v>0</v>
      </c>
    </row>
    <row r="516" spans="1:33" s="20" customFormat="1" ht="16.5" customHeight="1" x14ac:dyDescent="0.25">
      <c r="A516" s="21">
        <f>ROW(B516)-2</f>
        <v>514</v>
      </c>
      <c r="B516" s="22" t="s">
        <v>530</v>
      </c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4">
        <f>IF(X516=3,3,IF(X516=4,5,IF(X516=5,7,0)))</f>
        <v>0</v>
      </c>
      <c r="W516" s="25">
        <f>SUM(C516:V516)</f>
        <v>0</v>
      </c>
      <c r="X516" s="26">
        <f>COUNTIF(AB516:AG516,"&gt;0")</f>
        <v>0</v>
      </c>
      <c r="Y516" s="27" t="str">
        <f>IF(Z516&gt;0,"Yes","")</f>
        <v/>
      </c>
      <c r="Z516" s="21">
        <f>COUNTIF(C516:V516,"M")</f>
        <v>0</v>
      </c>
      <c r="AA516" s="26">
        <f>W516+IF(AND(X516&gt;1,Z516&gt;0),1000,0)+IF(X516&gt;1,500,0)+Z516/1000000</f>
        <v>0</v>
      </c>
      <c r="AB516" s="26">
        <f t="shared" si="37"/>
        <v>0</v>
      </c>
      <c r="AC516" s="26">
        <f t="shared" si="37"/>
        <v>0</v>
      </c>
      <c r="AD516" s="26">
        <f t="shared" si="37"/>
        <v>0</v>
      </c>
      <c r="AE516" s="26">
        <f t="shared" si="37"/>
        <v>0</v>
      </c>
      <c r="AF516" s="26"/>
      <c r="AG516" s="28">
        <f t="shared" si="38"/>
        <v>0</v>
      </c>
    </row>
    <row r="517" spans="1:33" s="20" customFormat="1" ht="16.5" customHeight="1" x14ac:dyDescent="0.25">
      <c r="A517" s="21">
        <f>ROW(B517)-2</f>
        <v>515</v>
      </c>
      <c r="B517" s="22" t="s">
        <v>531</v>
      </c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4">
        <f>IF(X517=3,3,IF(X517=4,5,IF(X517=5,7,0)))</f>
        <v>0</v>
      </c>
      <c r="W517" s="25">
        <f>SUM(C517:V517)</f>
        <v>0</v>
      </c>
      <c r="X517" s="26">
        <f>COUNTIF(AB517:AG517,"&gt;0")</f>
        <v>0</v>
      </c>
      <c r="Y517" s="27" t="str">
        <f>IF(Z517&gt;0,"Yes","")</f>
        <v/>
      </c>
      <c r="Z517" s="21">
        <f>COUNTIF(C517:V517,"M")</f>
        <v>0</v>
      </c>
      <c r="AA517" s="26">
        <f>W517+IF(AND(X517&gt;1,Z517&gt;0),1000,0)+IF(X517&gt;1,500,0)+Z517/1000000</f>
        <v>0</v>
      </c>
      <c r="AB517" s="26">
        <f t="shared" si="37"/>
        <v>0</v>
      </c>
      <c r="AC517" s="26">
        <f t="shared" si="37"/>
        <v>0</v>
      </c>
      <c r="AD517" s="26">
        <f t="shared" si="37"/>
        <v>0</v>
      </c>
      <c r="AE517" s="26">
        <f t="shared" si="37"/>
        <v>0</v>
      </c>
      <c r="AF517" s="26"/>
      <c r="AG517" s="28">
        <f t="shared" si="38"/>
        <v>0</v>
      </c>
    </row>
    <row r="518" spans="1:33" s="20" customFormat="1" ht="16.5" customHeight="1" x14ac:dyDescent="0.25">
      <c r="A518" s="21">
        <f>ROW(B518)-2</f>
        <v>516</v>
      </c>
      <c r="B518" s="22" t="s">
        <v>532</v>
      </c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4">
        <f>IF(X518=3,3,IF(X518=4,5,IF(X518=5,7,0)))</f>
        <v>0</v>
      </c>
      <c r="W518" s="25">
        <f>SUM(C518:V518)</f>
        <v>0</v>
      </c>
      <c r="X518" s="26">
        <f>COUNTIF(AB518:AG518,"&gt;0")</f>
        <v>0</v>
      </c>
      <c r="Y518" s="27" t="str">
        <f>IF(Z518&gt;0,"Yes","")</f>
        <v/>
      </c>
      <c r="Z518" s="21">
        <f>COUNTIF(C518:V518,"M")</f>
        <v>0</v>
      </c>
      <c r="AA518" s="26">
        <f>W518+IF(AND(X518&gt;1,Z518&gt;0),1000,0)+IF(X518&gt;1,500,0)+Z518/1000000</f>
        <v>0</v>
      </c>
      <c r="AB518" s="26">
        <f t="shared" si="37"/>
        <v>0</v>
      </c>
      <c r="AC518" s="26">
        <f t="shared" si="37"/>
        <v>0</v>
      </c>
      <c r="AD518" s="26">
        <f t="shared" si="37"/>
        <v>0</v>
      </c>
      <c r="AE518" s="26">
        <f t="shared" si="37"/>
        <v>0</v>
      </c>
      <c r="AF518" s="26"/>
      <c r="AG518" s="28">
        <f t="shared" si="38"/>
        <v>0</v>
      </c>
    </row>
    <row r="519" spans="1:33" s="20" customFormat="1" ht="16.5" customHeight="1" x14ac:dyDescent="0.25">
      <c r="A519" s="21">
        <f>ROW(B519)-2</f>
        <v>517</v>
      </c>
      <c r="B519" s="22" t="s">
        <v>533</v>
      </c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4">
        <f>IF(X519=3,3,IF(X519=4,5,IF(X519=5,7,0)))</f>
        <v>0</v>
      </c>
      <c r="W519" s="25">
        <f>SUM(C519:V519)</f>
        <v>0</v>
      </c>
      <c r="X519" s="26">
        <f>COUNTIF(AB519:AG519,"&gt;0")</f>
        <v>0</v>
      </c>
      <c r="Y519" s="27" t="str">
        <f>IF(Z519&gt;0,"Yes","")</f>
        <v/>
      </c>
      <c r="Z519" s="21">
        <f>COUNTIF(C519:V519,"M")</f>
        <v>0</v>
      </c>
      <c r="AA519" s="26">
        <f>W519+IF(AND(X519&gt;1,Z519&gt;0),1000,0)+IF(X519&gt;1,500,0)+Z519/1000000</f>
        <v>0</v>
      </c>
      <c r="AB519" s="26">
        <f t="shared" si="37"/>
        <v>0</v>
      </c>
      <c r="AC519" s="26">
        <f t="shared" si="37"/>
        <v>0</v>
      </c>
      <c r="AD519" s="26">
        <f t="shared" si="37"/>
        <v>0</v>
      </c>
      <c r="AE519" s="26">
        <f t="shared" si="37"/>
        <v>0</v>
      </c>
      <c r="AF519" s="26"/>
      <c r="AG519" s="28">
        <f t="shared" si="38"/>
        <v>0</v>
      </c>
    </row>
    <row r="520" spans="1:33" s="20" customFormat="1" ht="16.5" customHeight="1" x14ac:dyDescent="0.25">
      <c r="A520" s="21">
        <f>ROW(B520)-2</f>
        <v>518</v>
      </c>
      <c r="B520" s="22" t="s">
        <v>534</v>
      </c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4">
        <f>IF(X520=3,3,IF(X520=4,5,IF(X520=5,7,0)))</f>
        <v>0</v>
      </c>
      <c r="W520" s="25">
        <f>SUM(C520:V520)</f>
        <v>0</v>
      </c>
      <c r="X520" s="26">
        <f>COUNTIF(AB520:AG520,"&gt;0")</f>
        <v>0</v>
      </c>
      <c r="Y520" s="27" t="str">
        <f>IF(Z520&gt;0,"Yes","")</f>
        <v/>
      </c>
      <c r="Z520" s="21">
        <f>COUNTIF(C520:V520,"M")</f>
        <v>0</v>
      </c>
      <c r="AA520" s="26">
        <f>W520+IF(AND(X520&gt;1,Z520&gt;0),1000,0)+IF(X520&gt;1,500,0)+Z520/1000000</f>
        <v>0</v>
      </c>
      <c r="AB520" s="26">
        <f t="shared" si="37"/>
        <v>0</v>
      </c>
      <c r="AC520" s="26">
        <f t="shared" si="37"/>
        <v>0</v>
      </c>
      <c r="AD520" s="26">
        <f t="shared" si="37"/>
        <v>0</v>
      </c>
      <c r="AE520" s="26">
        <f t="shared" si="37"/>
        <v>0</v>
      </c>
      <c r="AF520" s="26"/>
      <c r="AG520" s="28">
        <f t="shared" si="38"/>
        <v>0</v>
      </c>
    </row>
    <row r="521" spans="1:33" s="20" customFormat="1" ht="16.5" customHeight="1" x14ac:dyDescent="0.25">
      <c r="A521" s="21">
        <f>ROW(B521)-2</f>
        <v>519</v>
      </c>
      <c r="B521" s="22" t="s">
        <v>535</v>
      </c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4">
        <f>IF(X521=3,3,IF(X521=4,5,IF(X521=5,7,0)))</f>
        <v>0</v>
      </c>
      <c r="W521" s="25">
        <f>SUM(C521:V521)</f>
        <v>0</v>
      </c>
      <c r="X521" s="26">
        <f>COUNTIF(AB521:AG521,"&gt;0")</f>
        <v>0</v>
      </c>
      <c r="Y521" s="27" t="str">
        <f>IF(Z521&gt;0,"Yes","")</f>
        <v/>
      </c>
      <c r="Z521" s="21">
        <f>COUNTIF(C521:V521,"M")</f>
        <v>0</v>
      </c>
      <c r="AA521" s="26">
        <f>W521+IF(AND(X521&gt;1,Z521&gt;0),1000,0)+IF(X521&gt;1,500,0)+Z521/1000000</f>
        <v>0</v>
      </c>
      <c r="AB521" s="26">
        <f t="shared" ref="AB521:AE537" si="39">SUMIF(Events,AB$2,$C521:$Q521)</f>
        <v>0</v>
      </c>
      <c r="AC521" s="26">
        <f t="shared" si="39"/>
        <v>0</v>
      </c>
      <c r="AD521" s="26">
        <f t="shared" si="39"/>
        <v>0</v>
      </c>
      <c r="AE521" s="26">
        <f t="shared" si="39"/>
        <v>0</v>
      </c>
      <c r="AF521" s="26"/>
      <c r="AG521" s="28">
        <f t="shared" si="38"/>
        <v>0</v>
      </c>
    </row>
    <row r="522" spans="1:33" s="20" customFormat="1" ht="16.5" customHeight="1" x14ac:dyDescent="0.25">
      <c r="A522" s="21">
        <f>ROW(B522)-2</f>
        <v>520</v>
      </c>
      <c r="B522" s="22" t="s">
        <v>536</v>
      </c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4">
        <f>IF(X522=3,3,IF(X522=4,5,IF(X522=5,7,0)))</f>
        <v>0</v>
      </c>
      <c r="W522" s="25">
        <f>SUM(C522:V522)</f>
        <v>0</v>
      </c>
      <c r="X522" s="26">
        <f>COUNTIF(AB522:AG522,"&gt;0")</f>
        <v>0</v>
      </c>
      <c r="Y522" s="27" t="str">
        <f>IF(Z522&gt;0,"Yes","")</f>
        <v/>
      </c>
      <c r="Z522" s="21">
        <f>COUNTIF(C522:V522,"M")</f>
        <v>0</v>
      </c>
      <c r="AA522" s="26">
        <f>W522+IF(AND(X522&gt;1,Z522&gt;0),1000,0)+IF(X522&gt;1,500,0)+Z522/1000000</f>
        <v>0</v>
      </c>
      <c r="AB522" s="26">
        <f t="shared" si="39"/>
        <v>0</v>
      </c>
      <c r="AC522" s="26">
        <f t="shared" si="39"/>
        <v>0</v>
      </c>
      <c r="AD522" s="26">
        <f t="shared" si="39"/>
        <v>0</v>
      </c>
      <c r="AE522" s="26">
        <f t="shared" si="39"/>
        <v>0</v>
      </c>
      <c r="AF522" s="26"/>
      <c r="AG522" s="28">
        <f t="shared" si="38"/>
        <v>0</v>
      </c>
    </row>
    <row r="523" spans="1:33" s="20" customFormat="1" ht="16.5" customHeight="1" x14ac:dyDescent="0.25">
      <c r="A523" s="21">
        <f>ROW(B523)-2</f>
        <v>521</v>
      </c>
      <c r="B523" s="22" t="s">
        <v>537</v>
      </c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4">
        <f>IF(X523=3,3,IF(X523=4,5,IF(X523=5,7,0)))</f>
        <v>0</v>
      </c>
      <c r="W523" s="25">
        <f>SUM(C523:V523)</f>
        <v>0</v>
      </c>
      <c r="X523" s="26">
        <f>COUNTIF(AB523:AG523,"&gt;0")</f>
        <v>0</v>
      </c>
      <c r="Y523" s="27" t="str">
        <f>IF(Z523&gt;0,"Yes","")</f>
        <v/>
      </c>
      <c r="Z523" s="21">
        <f>COUNTIF(C523:V523,"M")</f>
        <v>0</v>
      </c>
      <c r="AA523" s="26">
        <f>W523+IF(AND(X523&gt;1,Z523&gt;0),1000,0)+IF(X523&gt;1,500,0)+Z523/1000000</f>
        <v>0</v>
      </c>
      <c r="AB523" s="26">
        <f t="shared" si="39"/>
        <v>0</v>
      </c>
      <c r="AC523" s="26">
        <f t="shared" si="39"/>
        <v>0</v>
      </c>
      <c r="AD523" s="26">
        <f t="shared" si="39"/>
        <v>0</v>
      </c>
      <c r="AE523" s="26">
        <f t="shared" si="39"/>
        <v>0</v>
      </c>
      <c r="AF523" s="26"/>
      <c r="AG523" s="28">
        <f t="shared" si="38"/>
        <v>0</v>
      </c>
    </row>
    <row r="524" spans="1:33" s="20" customFormat="1" ht="16.5" customHeight="1" x14ac:dyDescent="0.25">
      <c r="A524" s="21">
        <f>ROW(B524)-2</f>
        <v>522</v>
      </c>
      <c r="B524" s="22" t="s">
        <v>538</v>
      </c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4">
        <f>IF(X524=3,3,IF(X524=4,5,IF(X524=5,7,0)))</f>
        <v>0</v>
      </c>
      <c r="W524" s="25">
        <f>SUM(C524:V524)</f>
        <v>0</v>
      </c>
      <c r="X524" s="26">
        <f>COUNTIF(AB524:AG524,"&gt;0")</f>
        <v>0</v>
      </c>
      <c r="Y524" s="27" t="str">
        <f>IF(Z524&gt;0,"Yes","")</f>
        <v/>
      </c>
      <c r="Z524" s="21">
        <f>COUNTIF(C524:V524,"M")</f>
        <v>0</v>
      </c>
      <c r="AA524" s="26">
        <f>W524+IF(AND(X524&gt;1,Z524&gt;0),1000,0)+IF(X524&gt;1,500,0)+Z524/1000000</f>
        <v>0</v>
      </c>
      <c r="AB524" s="26">
        <f t="shared" si="39"/>
        <v>0</v>
      </c>
      <c r="AC524" s="26">
        <f t="shared" si="39"/>
        <v>0</v>
      </c>
      <c r="AD524" s="26">
        <f t="shared" si="39"/>
        <v>0</v>
      </c>
      <c r="AE524" s="26">
        <f t="shared" si="39"/>
        <v>0</v>
      </c>
      <c r="AF524" s="26"/>
      <c r="AG524" s="28">
        <f t="shared" si="38"/>
        <v>0</v>
      </c>
    </row>
    <row r="525" spans="1:33" s="20" customFormat="1" ht="16.5" customHeight="1" x14ac:dyDescent="0.25">
      <c r="A525" s="21">
        <f>ROW(B525)-2</f>
        <v>523</v>
      </c>
      <c r="B525" s="22" t="s">
        <v>539</v>
      </c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4">
        <f>IF(X525=3,3,IF(X525=4,5,IF(X525=5,7,0)))</f>
        <v>0</v>
      </c>
      <c r="W525" s="25">
        <f>SUM(C525:V525)</f>
        <v>0</v>
      </c>
      <c r="X525" s="26">
        <f>COUNTIF(AB525:AG525,"&gt;0")</f>
        <v>0</v>
      </c>
      <c r="Y525" s="27" t="str">
        <f>IF(Z525&gt;0,"Yes","")</f>
        <v/>
      </c>
      <c r="Z525" s="21">
        <f>COUNTIF(C525:V525,"M")</f>
        <v>0</v>
      </c>
      <c r="AA525" s="26">
        <f>W525+IF(AND(X525&gt;1,Z525&gt;0),1000,0)+IF(X525&gt;1,500,0)+Z525/1000000</f>
        <v>0</v>
      </c>
      <c r="AB525" s="26">
        <f t="shared" si="39"/>
        <v>0</v>
      </c>
      <c r="AC525" s="26">
        <f t="shared" si="39"/>
        <v>0</v>
      </c>
      <c r="AD525" s="26">
        <f t="shared" si="39"/>
        <v>0</v>
      </c>
      <c r="AE525" s="26">
        <f t="shared" si="39"/>
        <v>0</v>
      </c>
      <c r="AF525" s="26"/>
      <c r="AG525" s="28">
        <f t="shared" si="38"/>
        <v>0</v>
      </c>
    </row>
    <row r="526" spans="1:33" s="20" customFormat="1" ht="16.5" customHeight="1" x14ac:dyDescent="0.25">
      <c r="A526" s="21">
        <f>ROW(B526)-2</f>
        <v>524</v>
      </c>
      <c r="B526" s="22" t="s">
        <v>540</v>
      </c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4">
        <f>IF(X526=3,3,IF(X526=4,5,IF(X526=5,7,0)))</f>
        <v>0</v>
      </c>
      <c r="W526" s="25">
        <f>SUM(C526:V526)</f>
        <v>0</v>
      </c>
      <c r="X526" s="26">
        <f>COUNTIF(AB526:AG526,"&gt;0")</f>
        <v>0</v>
      </c>
      <c r="Y526" s="27" t="str">
        <f>IF(Z526&gt;0,"Yes","")</f>
        <v/>
      </c>
      <c r="Z526" s="21">
        <f>COUNTIF(C526:V526,"M")</f>
        <v>0</v>
      </c>
      <c r="AA526" s="26">
        <f>W526+IF(AND(X526&gt;1,Z526&gt;0),1000,0)+IF(X526&gt;1,500,0)+Z526/1000000</f>
        <v>0</v>
      </c>
      <c r="AB526" s="26">
        <f t="shared" si="39"/>
        <v>0</v>
      </c>
      <c r="AC526" s="26">
        <f t="shared" si="39"/>
        <v>0</v>
      </c>
      <c r="AD526" s="26">
        <f t="shared" si="39"/>
        <v>0</v>
      </c>
      <c r="AE526" s="26">
        <f t="shared" si="39"/>
        <v>0</v>
      </c>
      <c r="AF526" s="26"/>
      <c r="AG526" s="28">
        <f t="shared" si="38"/>
        <v>0</v>
      </c>
    </row>
    <row r="527" spans="1:33" s="20" customFormat="1" ht="16.5" customHeight="1" x14ac:dyDescent="0.25">
      <c r="A527" s="21">
        <f>ROW(B527)-2</f>
        <v>525</v>
      </c>
      <c r="B527" s="22" t="s">
        <v>541</v>
      </c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4">
        <f>IF(X527=3,3,IF(X527=4,5,IF(X527=5,7,0)))</f>
        <v>0</v>
      </c>
      <c r="W527" s="25">
        <f>SUM(C527:V527)</f>
        <v>0</v>
      </c>
      <c r="X527" s="26">
        <f>COUNTIF(AB527:AG527,"&gt;0")</f>
        <v>0</v>
      </c>
      <c r="Y527" s="27" t="str">
        <f>IF(Z527&gt;0,"Yes","")</f>
        <v/>
      </c>
      <c r="Z527" s="21">
        <f>COUNTIF(C527:V527,"M")</f>
        <v>0</v>
      </c>
      <c r="AA527" s="26">
        <f>W527+IF(AND(X527&gt;1,Z527&gt;0),1000,0)+IF(X527&gt;1,500,0)+Z527/1000000</f>
        <v>0</v>
      </c>
      <c r="AB527" s="26">
        <f t="shared" si="39"/>
        <v>0</v>
      </c>
      <c r="AC527" s="26">
        <f t="shared" si="39"/>
        <v>0</v>
      </c>
      <c r="AD527" s="26">
        <f t="shared" si="39"/>
        <v>0</v>
      </c>
      <c r="AE527" s="26">
        <f t="shared" si="39"/>
        <v>0</v>
      </c>
      <c r="AF527" s="26"/>
      <c r="AG527" s="28">
        <f t="shared" si="38"/>
        <v>0</v>
      </c>
    </row>
    <row r="528" spans="1:33" s="20" customFormat="1" ht="16.5" customHeight="1" x14ac:dyDescent="0.25">
      <c r="A528" s="21">
        <f>ROW(B528)-2</f>
        <v>526</v>
      </c>
      <c r="B528" s="22" t="s">
        <v>542</v>
      </c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4">
        <f>IF(X528=3,3,IF(X528=4,5,IF(X528=5,7,0)))</f>
        <v>0</v>
      </c>
      <c r="W528" s="25">
        <f>SUM(C528:V528)</f>
        <v>0</v>
      </c>
      <c r="X528" s="26">
        <f>COUNTIF(AB528:AG528,"&gt;0")</f>
        <v>0</v>
      </c>
      <c r="Y528" s="27" t="str">
        <f>IF(Z528&gt;0,"Yes","")</f>
        <v/>
      </c>
      <c r="Z528" s="21">
        <f>COUNTIF(C528:V528,"M")</f>
        <v>0</v>
      </c>
      <c r="AA528" s="26">
        <f>W528+IF(AND(X528&gt;1,Z528&gt;0),1000,0)+IF(X528&gt;1,500,0)+Z528/1000000</f>
        <v>0</v>
      </c>
      <c r="AB528" s="26">
        <f t="shared" si="39"/>
        <v>0</v>
      </c>
      <c r="AC528" s="26">
        <f t="shared" si="39"/>
        <v>0</v>
      </c>
      <c r="AD528" s="26">
        <f t="shared" si="39"/>
        <v>0</v>
      </c>
      <c r="AE528" s="26">
        <f t="shared" si="39"/>
        <v>0</v>
      </c>
      <c r="AF528" s="26"/>
      <c r="AG528" s="28">
        <f t="shared" si="38"/>
        <v>0</v>
      </c>
    </row>
    <row r="529" spans="1:33" s="20" customFormat="1" ht="16.5" customHeight="1" x14ac:dyDescent="0.25">
      <c r="A529" s="21">
        <f>ROW(B529)-2</f>
        <v>527</v>
      </c>
      <c r="B529" s="22" t="s">
        <v>543</v>
      </c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4">
        <f>IF(X529=3,3,IF(X529=4,5,IF(X529=5,7,0)))</f>
        <v>0</v>
      </c>
      <c r="W529" s="25">
        <f>SUM(C529:V529)</f>
        <v>0</v>
      </c>
      <c r="X529" s="26">
        <f>COUNTIF(AB529:AG529,"&gt;0")</f>
        <v>0</v>
      </c>
      <c r="Y529" s="27" t="str">
        <f>IF(Z529&gt;0,"Yes","")</f>
        <v/>
      </c>
      <c r="Z529" s="21">
        <f>COUNTIF(C529:V529,"M")</f>
        <v>0</v>
      </c>
      <c r="AA529" s="26">
        <f>W529+IF(AND(X529&gt;1,Z529&gt;0),1000,0)+IF(X529&gt;1,500,0)+Z529/1000000</f>
        <v>0</v>
      </c>
      <c r="AB529" s="26">
        <f t="shared" si="39"/>
        <v>0</v>
      </c>
      <c r="AC529" s="26">
        <f t="shared" si="39"/>
        <v>0</v>
      </c>
      <c r="AD529" s="26">
        <f t="shared" si="39"/>
        <v>0</v>
      </c>
      <c r="AE529" s="26">
        <f t="shared" si="39"/>
        <v>0</v>
      </c>
      <c r="AF529" s="26"/>
      <c r="AG529" s="28">
        <f t="shared" si="38"/>
        <v>0</v>
      </c>
    </row>
    <row r="530" spans="1:33" s="20" customFormat="1" ht="16.5" customHeight="1" x14ac:dyDescent="0.25">
      <c r="A530" s="21">
        <f>ROW(B530)-2</f>
        <v>528</v>
      </c>
      <c r="B530" s="22" t="s">
        <v>544</v>
      </c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4">
        <f>IF(X530=3,3,IF(X530=4,5,IF(X530=5,7,0)))</f>
        <v>0</v>
      </c>
      <c r="W530" s="25">
        <f>SUM(C530:V530)</f>
        <v>0</v>
      </c>
      <c r="X530" s="26">
        <f>COUNTIF(AB530:AG530,"&gt;0")</f>
        <v>0</v>
      </c>
      <c r="Y530" s="27" t="str">
        <f>IF(Z530&gt;0,"Yes","")</f>
        <v/>
      </c>
      <c r="Z530" s="21">
        <f>COUNTIF(C530:V530,"M")</f>
        <v>0</v>
      </c>
      <c r="AA530" s="26">
        <f>W530+IF(AND(X530&gt;1,Z530&gt;0),1000,0)+IF(X530&gt;1,500,0)+Z530/1000000</f>
        <v>0</v>
      </c>
      <c r="AB530" s="26">
        <f t="shared" si="39"/>
        <v>0</v>
      </c>
      <c r="AC530" s="26">
        <f t="shared" si="39"/>
        <v>0</v>
      </c>
      <c r="AD530" s="26">
        <f t="shared" si="39"/>
        <v>0</v>
      </c>
      <c r="AE530" s="26">
        <f t="shared" si="39"/>
        <v>0</v>
      </c>
      <c r="AF530" s="26"/>
      <c r="AG530" s="28">
        <f t="shared" si="38"/>
        <v>0</v>
      </c>
    </row>
    <row r="531" spans="1:33" s="20" customFormat="1" ht="16.5" customHeight="1" x14ac:dyDescent="0.25">
      <c r="A531" s="21">
        <f>ROW(B531)-2</f>
        <v>529</v>
      </c>
      <c r="B531" s="22" t="s">
        <v>545</v>
      </c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4">
        <f>IF(X531=3,3,IF(X531=4,5,IF(X531=5,7,0)))</f>
        <v>0</v>
      </c>
      <c r="W531" s="25">
        <f>SUM(C531:V531)</f>
        <v>0</v>
      </c>
      <c r="X531" s="26">
        <f>COUNTIF(AB531:AG531,"&gt;0")</f>
        <v>0</v>
      </c>
      <c r="Y531" s="27" t="str">
        <f>IF(Z531&gt;0,"Yes","")</f>
        <v/>
      </c>
      <c r="Z531" s="21">
        <f>COUNTIF(C531:V531,"M")</f>
        <v>0</v>
      </c>
      <c r="AA531" s="26">
        <f>W531+IF(AND(X531&gt;1,Z531&gt;0),1000,0)+IF(X531&gt;1,500,0)+Z531/1000000</f>
        <v>0</v>
      </c>
      <c r="AB531" s="26">
        <f t="shared" si="39"/>
        <v>0</v>
      </c>
      <c r="AC531" s="26">
        <f t="shared" si="39"/>
        <v>0</v>
      </c>
      <c r="AD531" s="26">
        <f t="shared" si="39"/>
        <v>0</v>
      </c>
      <c r="AE531" s="26">
        <f t="shared" si="39"/>
        <v>0</v>
      </c>
      <c r="AF531" s="26"/>
      <c r="AG531" s="28">
        <f t="shared" si="38"/>
        <v>0</v>
      </c>
    </row>
    <row r="532" spans="1:33" s="20" customFormat="1" ht="16.5" customHeight="1" x14ac:dyDescent="0.25">
      <c r="A532" s="21">
        <f>ROW(B532)-2</f>
        <v>530</v>
      </c>
      <c r="B532" s="22" t="s">
        <v>546</v>
      </c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4">
        <f>IF(X532=3,3,IF(X532=4,5,IF(X532=5,7,0)))</f>
        <v>0</v>
      </c>
      <c r="W532" s="25">
        <f>SUM(C532:V532)</f>
        <v>0</v>
      </c>
      <c r="X532" s="26">
        <f>COUNTIF(AB532:AG532,"&gt;0")</f>
        <v>0</v>
      </c>
      <c r="Y532" s="27" t="str">
        <f>IF(Z532&gt;0,"Yes","")</f>
        <v/>
      </c>
      <c r="Z532" s="21">
        <f>COUNTIF(C532:V532,"M")</f>
        <v>0</v>
      </c>
      <c r="AA532" s="26">
        <f>W532+IF(AND(X532&gt;1,Z532&gt;0),1000,0)+IF(X532&gt;1,500,0)+Z532/1000000</f>
        <v>0</v>
      </c>
      <c r="AB532" s="26">
        <f t="shared" si="39"/>
        <v>0</v>
      </c>
      <c r="AC532" s="26">
        <f t="shared" si="39"/>
        <v>0</v>
      </c>
      <c r="AD532" s="26">
        <f t="shared" si="39"/>
        <v>0</v>
      </c>
      <c r="AE532" s="26">
        <f t="shared" si="39"/>
        <v>0</v>
      </c>
      <c r="AF532" s="26"/>
      <c r="AG532" s="28">
        <f t="shared" si="38"/>
        <v>0</v>
      </c>
    </row>
    <row r="533" spans="1:33" s="20" customFormat="1" ht="16.5" customHeight="1" x14ac:dyDescent="0.25">
      <c r="A533" s="21">
        <f>ROW(B533)-2</f>
        <v>531</v>
      </c>
      <c r="B533" s="22" t="s">
        <v>547</v>
      </c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4">
        <f>IF(X533=3,3,IF(X533=4,5,IF(X533=5,7,0)))</f>
        <v>0</v>
      </c>
      <c r="W533" s="25">
        <f>SUM(C533:V533)</f>
        <v>0</v>
      </c>
      <c r="X533" s="26">
        <f>COUNTIF(AB533:AG533,"&gt;0")</f>
        <v>0</v>
      </c>
      <c r="Y533" s="27" t="str">
        <f>IF(Z533&gt;0,"Yes","")</f>
        <v/>
      </c>
      <c r="Z533" s="21">
        <f>COUNTIF(C533:V533,"M")</f>
        <v>0</v>
      </c>
      <c r="AA533" s="26">
        <f>W533+IF(AND(X533&gt;1,Z533&gt;0),1000,0)+IF(X533&gt;1,500,0)+Z533/1000000</f>
        <v>0</v>
      </c>
      <c r="AB533" s="26">
        <f t="shared" si="39"/>
        <v>0</v>
      </c>
      <c r="AC533" s="26">
        <f t="shared" si="39"/>
        <v>0</v>
      </c>
      <c r="AD533" s="26">
        <f t="shared" si="39"/>
        <v>0</v>
      </c>
      <c r="AE533" s="26">
        <f t="shared" si="39"/>
        <v>0</v>
      </c>
      <c r="AF533" s="26"/>
      <c r="AG533" s="28">
        <f t="shared" si="38"/>
        <v>0</v>
      </c>
    </row>
    <row r="534" spans="1:33" s="20" customFormat="1" ht="16.5" customHeight="1" x14ac:dyDescent="0.25">
      <c r="A534" s="21">
        <f>ROW(B534)-2</f>
        <v>532</v>
      </c>
      <c r="B534" s="22" t="s">
        <v>548</v>
      </c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4">
        <f>IF(X534=3,3,IF(X534=4,5,IF(X534=5,7,0)))</f>
        <v>0</v>
      </c>
      <c r="W534" s="25">
        <f>SUM(C534:V534)</f>
        <v>0</v>
      </c>
      <c r="X534" s="26">
        <f>COUNTIF(AB534:AG534,"&gt;0")</f>
        <v>0</v>
      </c>
      <c r="Y534" s="27" t="str">
        <f>IF(Z534&gt;0,"Yes","")</f>
        <v/>
      </c>
      <c r="Z534" s="21">
        <f>COUNTIF(C534:V534,"M")</f>
        <v>0</v>
      </c>
      <c r="AA534" s="26">
        <f>W534+IF(AND(X534&gt;1,Z534&gt;0),1000,0)+IF(X534&gt;1,500,0)+Z534/1000000</f>
        <v>0</v>
      </c>
      <c r="AB534" s="26">
        <f t="shared" si="39"/>
        <v>0</v>
      </c>
      <c r="AC534" s="26">
        <f t="shared" si="39"/>
        <v>0</v>
      </c>
      <c r="AD534" s="26">
        <f t="shared" si="39"/>
        <v>0</v>
      </c>
      <c r="AE534" s="26">
        <f t="shared" si="39"/>
        <v>0</v>
      </c>
      <c r="AF534" s="26"/>
      <c r="AG534" s="28">
        <f t="shared" si="38"/>
        <v>0</v>
      </c>
    </row>
    <row r="535" spans="1:33" s="20" customFormat="1" ht="16.5" customHeight="1" x14ac:dyDescent="0.25">
      <c r="A535" s="21">
        <f>ROW(B535)-2</f>
        <v>533</v>
      </c>
      <c r="B535" s="22" t="s">
        <v>549</v>
      </c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4">
        <f>IF(X535=3,3,IF(X535=4,5,IF(X535=5,7,0)))</f>
        <v>0</v>
      </c>
      <c r="W535" s="25">
        <f>SUM(C535:V535)</f>
        <v>0</v>
      </c>
      <c r="X535" s="26">
        <f>COUNTIF(AB535:AG535,"&gt;0")</f>
        <v>0</v>
      </c>
      <c r="Y535" s="27" t="str">
        <f>IF(Z535&gt;0,"Yes","")</f>
        <v/>
      </c>
      <c r="Z535" s="21">
        <f>COUNTIF(C535:V535,"M")</f>
        <v>0</v>
      </c>
      <c r="AA535" s="26">
        <f>W535+IF(AND(X535&gt;1,Z535&gt;0),1000,0)+IF(X535&gt;1,500,0)+Z535/1000000</f>
        <v>0</v>
      </c>
      <c r="AB535" s="26">
        <f t="shared" si="39"/>
        <v>0</v>
      </c>
      <c r="AC535" s="26">
        <f t="shared" si="39"/>
        <v>0</v>
      </c>
      <c r="AD535" s="26">
        <f t="shared" si="39"/>
        <v>0</v>
      </c>
      <c r="AE535" s="26">
        <f t="shared" si="39"/>
        <v>0</v>
      </c>
      <c r="AF535" s="26"/>
      <c r="AG535" s="28">
        <f t="shared" si="38"/>
        <v>0</v>
      </c>
    </row>
    <row r="536" spans="1:33" s="20" customFormat="1" ht="16.5" customHeight="1" x14ac:dyDescent="0.25">
      <c r="A536" s="21">
        <f>ROW(B536)-2</f>
        <v>534</v>
      </c>
      <c r="B536" s="22" t="s">
        <v>550</v>
      </c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4">
        <f>IF(X536=3,3,IF(X536=4,5,IF(X536=5,7,0)))</f>
        <v>0</v>
      </c>
      <c r="W536" s="25">
        <f>SUM(C536:V536)</f>
        <v>0</v>
      </c>
      <c r="X536" s="26">
        <f>COUNTIF(AB536:AG536,"&gt;0")</f>
        <v>0</v>
      </c>
      <c r="Y536" s="27" t="str">
        <f>IF(Z536&gt;0,"Yes","")</f>
        <v/>
      </c>
      <c r="Z536" s="21">
        <f>COUNTIF(C536:V536,"M")</f>
        <v>0</v>
      </c>
      <c r="AA536" s="26">
        <f>W536+IF(AND(X536&gt;1,Z536&gt;0),1000,0)+IF(X536&gt;1,500,0)+Z536/1000000</f>
        <v>0</v>
      </c>
      <c r="AB536" s="26">
        <f t="shared" si="39"/>
        <v>0</v>
      </c>
      <c r="AC536" s="26">
        <f t="shared" si="39"/>
        <v>0</v>
      </c>
      <c r="AD536" s="26">
        <f t="shared" si="39"/>
        <v>0</v>
      </c>
      <c r="AE536" s="26">
        <f t="shared" si="39"/>
        <v>0</v>
      </c>
      <c r="AF536" s="26"/>
      <c r="AG536" s="28">
        <f t="shared" si="38"/>
        <v>0</v>
      </c>
    </row>
    <row r="537" spans="1:33" s="20" customFormat="1" ht="16.5" customHeight="1" x14ac:dyDescent="0.25">
      <c r="A537" s="21">
        <f>ROW(B537)-2</f>
        <v>535</v>
      </c>
      <c r="B537" s="22" t="s">
        <v>551</v>
      </c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4">
        <f>IF(X537=3,3,IF(X537=4,5,IF(X537=5,7,0)))</f>
        <v>0</v>
      </c>
      <c r="W537" s="25">
        <f>SUM(C537:V537)</f>
        <v>0</v>
      </c>
      <c r="X537" s="26">
        <f>COUNTIF(AB537:AG537,"&gt;0")</f>
        <v>0</v>
      </c>
      <c r="Y537" s="27" t="str">
        <f>IF(Z537&gt;0,"Yes","")</f>
        <v/>
      </c>
      <c r="Z537" s="21">
        <f>COUNTIF(C537:V537,"M")</f>
        <v>0</v>
      </c>
      <c r="AA537" s="26">
        <f>W537+IF(AND(X537&gt;1,Z537&gt;0),1000,0)+IF(X537&gt;1,500,0)+Z537/1000000</f>
        <v>0</v>
      </c>
      <c r="AB537" s="26">
        <f t="shared" si="39"/>
        <v>0</v>
      </c>
      <c r="AC537" s="26">
        <f t="shared" si="39"/>
        <v>0</v>
      </c>
      <c r="AD537" s="26">
        <f t="shared" si="39"/>
        <v>0</v>
      </c>
      <c r="AE537" s="26">
        <f t="shared" si="39"/>
        <v>0</v>
      </c>
      <c r="AF537" s="26"/>
      <c r="AG537" s="28">
        <f t="shared" si="38"/>
        <v>0</v>
      </c>
    </row>
    <row r="538" spans="1:33" s="41" customFormat="1" ht="16.2" thickBot="1" x14ac:dyDescent="0.25">
      <c r="A538" s="57">
        <f>ROW(B538)-2</f>
        <v>536</v>
      </c>
      <c r="B538" s="35" t="s">
        <v>552</v>
      </c>
      <c r="C538" s="36"/>
      <c r="D538" s="36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59">
        <f>IF(X538=3,3,IF(X538=4,5,IF(X538=5,7,0)))</f>
        <v>5</v>
      </c>
      <c r="W538" s="37">
        <f>SUM(C538:V538)</f>
        <v>5</v>
      </c>
      <c r="X538" s="38">
        <f>COUNTIF(AB538:AG538,"&gt;0")</f>
        <v>4</v>
      </c>
      <c r="Y538" s="39" t="str">
        <f>IF(Z538&gt;0,"Yes","")</f>
        <v/>
      </c>
      <c r="Z538" s="39">
        <f>COUNTIF(C538:V538,"M")</f>
        <v>0</v>
      </c>
      <c r="AA538" s="38">
        <f>W538+IF(AND(X538&gt;1,Z538&gt;0),1000,0)+IF(X538&gt;1,500,0)+Z538/1000000</f>
        <v>505</v>
      </c>
      <c r="AB538" s="40">
        <f>SUM(AB3:AB537)</f>
        <v>135.01670000000004</v>
      </c>
      <c r="AC538" s="40">
        <f>SUM(AC3:AC537)</f>
        <v>181.05592000000016</v>
      </c>
      <c r="AD538" s="40">
        <f>SUM(AD3:AD537)</f>
        <v>0</v>
      </c>
      <c r="AE538" s="40">
        <f>SUM(AE3:AE537)</f>
        <v>52</v>
      </c>
      <c r="AF538" s="40"/>
      <c r="AG538" s="40">
        <f>SUM(AG3:AG537)</f>
        <v>359.05109999999985</v>
      </c>
    </row>
    <row r="539" spans="1:33" s="20" customFormat="1" ht="16.5" customHeight="1" thickTop="1" x14ac:dyDescent="0.3">
      <c r="A539" s="21">
        <f>ROW(B539)-2</f>
        <v>537</v>
      </c>
      <c r="B539" s="22" t="s">
        <v>554</v>
      </c>
      <c r="C539" s="23"/>
      <c r="D539" s="23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>
        <f>IF(X539=3,3,IF(X539=4,5,IF(X539=5,7,0)))</f>
        <v>0</v>
      </c>
      <c r="W539" s="25">
        <f>SUM(C539:Q539)</f>
        <v>0</v>
      </c>
      <c r="X539" s="26">
        <v>1</v>
      </c>
      <c r="Y539" s="27" t="str">
        <f>IF(Z539&gt;0,"Yes","")</f>
        <v/>
      </c>
      <c r="Z539" s="21">
        <f>COUNTIF(C539:V539,"M")</f>
        <v>0</v>
      </c>
      <c r="AA539" s="26">
        <f>W539+IF(AND(X539&gt;1,Z539&gt;0),1000,0)+IF(X539&gt;1,500,0)+Z539/1000000</f>
        <v>0</v>
      </c>
      <c r="AB539" s="26">
        <f t="shared" ref="AB539:AE540" si="40">SUMIF(Events,AB$2,$C539:$Q539)</f>
        <v>0</v>
      </c>
      <c r="AC539" s="26">
        <f t="shared" si="40"/>
        <v>0</v>
      </c>
      <c r="AD539" s="26">
        <f t="shared" si="40"/>
        <v>0</v>
      </c>
      <c r="AE539" s="26">
        <f t="shared" si="40"/>
        <v>0</v>
      </c>
      <c r="AF539" s="26"/>
      <c r="AG539" s="28">
        <f>SUMIF(Events,AG$2,$C539:$Q539)</f>
        <v>0</v>
      </c>
    </row>
    <row r="540" spans="1:33" s="20" customFormat="1" ht="16.5" customHeight="1" x14ac:dyDescent="0.25">
      <c r="A540" s="43"/>
      <c r="B540" s="44" t="s">
        <v>555</v>
      </c>
      <c r="C540" s="45">
        <f>COUNT(C3:C538)</f>
        <v>27</v>
      </c>
      <c r="D540" s="45">
        <f>COUNT(D3:D538)</f>
        <v>17</v>
      </c>
      <c r="E540" s="45">
        <f>COUNT(E3:E538)</f>
        <v>19</v>
      </c>
      <c r="F540" s="45">
        <f>COUNT(F3:F538)</f>
        <v>32</v>
      </c>
      <c r="G540" s="45">
        <f>COUNT(G3:G538)</f>
        <v>11</v>
      </c>
      <c r="H540" s="45">
        <f>COUNT(H3:H538)</f>
        <v>21</v>
      </c>
      <c r="I540" s="45">
        <f>COUNT(I3:I538)</f>
        <v>16</v>
      </c>
      <c r="J540" s="45">
        <f>COUNT(J3:J538)</f>
        <v>37</v>
      </c>
      <c r="K540" s="45">
        <f>COUNT(K3:K538)</f>
        <v>37</v>
      </c>
      <c r="L540" s="45">
        <f>COUNT(L3:L538)</f>
        <v>32</v>
      </c>
      <c r="M540" s="45"/>
      <c r="N540" s="45"/>
      <c r="O540" s="45">
        <f>COUNT(O3:O538)</f>
        <v>20</v>
      </c>
      <c r="P540" s="45">
        <f>COUNT(P3:P538)</f>
        <v>44</v>
      </c>
      <c r="Q540" s="45">
        <f>COUNT(Q3:Q538)</f>
        <v>40</v>
      </c>
      <c r="R540" s="45"/>
      <c r="S540" s="45"/>
      <c r="T540" s="45"/>
      <c r="U540" s="45"/>
      <c r="V540" s="46" t="e">
        <f>SUM(#REF!)</f>
        <v>#REF!</v>
      </c>
      <c r="W540" s="47" t="e">
        <f>IF(ROUND(SUM(#REF!),0)=ROUND(SUM(C540:V540),0),SUM(C540:V540),"Error")</f>
        <v>#REF!</v>
      </c>
      <c r="X540" s="26">
        <f>COUNTIF(AB540:AG540,"&gt;0")</f>
        <v>3</v>
      </c>
      <c r="Y540" s="48" t="e">
        <f>COUNTIF(#REF!,"Yes")</f>
        <v>#REF!</v>
      </c>
      <c r="Z540" s="43" t="e">
        <f>MAX(#REF!)</f>
        <v>#REF!</v>
      </c>
      <c r="AA540" s="41"/>
      <c r="AB540" s="26">
        <f t="shared" si="40"/>
        <v>46</v>
      </c>
      <c r="AC540" s="26">
        <f t="shared" si="40"/>
        <v>149</v>
      </c>
      <c r="AD540" s="26">
        <f t="shared" si="40"/>
        <v>0</v>
      </c>
      <c r="AE540" s="26">
        <f t="shared" si="40"/>
        <v>0</v>
      </c>
      <c r="AF540" s="26"/>
      <c r="AG540" s="28">
        <f>SUMIF(Events,AG$2,$C540:$Q540)</f>
        <v>158</v>
      </c>
    </row>
    <row r="541" spans="1:33" s="49" customFormat="1" ht="15.6" thickBot="1" x14ac:dyDescent="0.25">
      <c r="B541" s="50" t="s">
        <v>556</v>
      </c>
      <c r="C541" s="51">
        <f>COUNTA(C418:C536)-C538</f>
        <v>1</v>
      </c>
      <c r="D541" s="51">
        <f>COUNTA(D418:D536)-D538</f>
        <v>0</v>
      </c>
      <c r="E541" s="51">
        <f>COUNTA(E418:E536)-E538</f>
        <v>0</v>
      </c>
      <c r="F541" s="51">
        <f>COUNTA(F418:F536)-F538</f>
        <v>0</v>
      </c>
      <c r="G541" s="51">
        <f>COUNTA(G418:G536)-G538</f>
        <v>0</v>
      </c>
      <c r="H541" s="51">
        <f>COUNTA(H418:H536)-H538</f>
        <v>0</v>
      </c>
      <c r="I541" s="51">
        <f>COUNTA(I418:I536)-I538</f>
        <v>0</v>
      </c>
      <c r="J541" s="51">
        <f>COUNTA(J418:J536)-J538</f>
        <v>0</v>
      </c>
      <c r="K541" s="51">
        <f>COUNTA(K418:K536)-K538</f>
        <v>0</v>
      </c>
      <c r="L541" s="51">
        <f>COUNTA(L418:L536)-L538</f>
        <v>0</v>
      </c>
      <c r="M541" s="51"/>
      <c r="N541" s="51"/>
      <c r="O541" s="51">
        <f>COUNTA(O418:O536)-O538</f>
        <v>0</v>
      </c>
      <c r="P541" s="51">
        <f>COUNTA(P418:P536)-P538</f>
        <v>0</v>
      </c>
      <c r="Q541" s="51">
        <f>COUNTA(Q418:Q536)-Q538</f>
        <v>0</v>
      </c>
      <c r="R541" s="51"/>
      <c r="S541" s="51"/>
      <c r="T541" s="51"/>
      <c r="U541" s="51"/>
      <c r="V541" s="52"/>
      <c r="W541" s="52"/>
      <c r="X541" s="53">
        <f>COUNTIF(AB541:AG541,"&gt;0")</f>
        <v>1</v>
      </c>
      <c r="Y541" s="51"/>
      <c r="Z541" s="51">
        <f>COUNTIF(Z418:Z536,"&gt;0")</f>
        <v>0</v>
      </c>
      <c r="AG541" s="49">
        <f>ROUND(SUM(AB538:AG538)-(W538-V538),0)</f>
        <v>727</v>
      </c>
    </row>
    <row r="542" spans="1:33" s="49" customFormat="1" ht="16.2" thickTop="1" thickBot="1" x14ac:dyDescent="0.25">
      <c r="B542" s="50" t="s">
        <v>557</v>
      </c>
      <c r="C542" s="51">
        <f>COUNTIF(C200:C538,"M")</f>
        <v>0</v>
      </c>
      <c r="D542" s="51">
        <f>COUNTIF(D200:D538,"M")</f>
        <v>0</v>
      </c>
      <c r="E542" s="51">
        <f>COUNTIF(E200:E538,"M")</f>
        <v>0</v>
      </c>
      <c r="F542" s="51">
        <f>COUNTIF(F200:F538,"M")</f>
        <v>0</v>
      </c>
      <c r="G542" s="51">
        <f>COUNTIF(G200:G538,"M")</f>
        <v>0</v>
      </c>
      <c r="H542" s="51">
        <f>COUNTIF(H200:H538,"M")</f>
        <v>0</v>
      </c>
      <c r="I542" s="51">
        <f>COUNTIF(I200:I538,"M")</f>
        <v>0</v>
      </c>
      <c r="J542" s="51">
        <f>COUNTIF(J200:J538,"M")</f>
        <v>0</v>
      </c>
      <c r="K542" s="51">
        <f>COUNTIF(K200:K538,"M")</f>
        <v>0</v>
      </c>
      <c r="L542" s="51">
        <f>COUNTIF(L200:L538,"M")</f>
        <v>0</v>
      </c>
      <c r="M542" s="51"/>
      <c r="N542" s="51"/>
      <c r="O542" s="51">
        <f>COUNTIF(O200:O538,"M")</f>
        <v>0</v>
      </c>
      <c r="P542" s="51">
        <f>COUNTIF(P200:P538,"M")</f>
        <v>0</v>
      </c>
      <c r="Q542" s="51">
        <f>COUNTIF(Q200:Q538,"M")</f>
        <v>0</v>
      </c>
      <c r="R542" s="51"/>
      <c r="S542" s="51"/>
      <c r="T542" s="51"/>
      <c r="U542" s="51"/>
      <c r="V542" s="52"/>
      <c r="W542" s="52"/>
      <c r="X542" s="53">
        <f>COUNTIF(AB542:AG542,"&gt;0")</f>
        <v>0</v>
      </c>
      <c r="Y542" s="51"/>
      <c r="Z542" s="51">
        <f>IF(SUM(Z200:Z538)=SUM(C542:W542),SUM(C542:W542),"Error")</f>
        <v>0</v>
      </c>
    </row>
    <row r="543" spans="1:33" ht="15.6" thickTop="1" x14ac:dyDescent="0.25"/>
  </sheetData>
  <autoFilter ref="A2:AA542" xr:uid="{D4FB8A9F-4388-435D-AFA7-05EC8B5334E0}">
    <sortState xmlns:xlrd2="http://schemas.microsoft.com/office/spreadsheetml/2017/richdata2" ref="A3:AA542">
      <sortCondition descending="1" ref="AA2:AA542"/>
    </sortState>
  </autoFilter>
  <mergeCells count="2">
    <mergeCell ref="A1:B1"/>
    <mergeCell ref="V1:Z1"/>
  </mergeCells>
  <conditionalFormatting sqref="H538:J539 C538:F539 O538:V539 C540:V540">
    <cfRule type="cellIs" dxfId="85" priority="85" operator="lessThan">
      <formula>1</formula>
    </cfRule>
  </conditionalFormatting>
  <conditionalFormatting sqref="X80:X89 X74:X77 X103:X115 X539:X540 X62:X72 X408 X317 X319:X356 X521:X537 X101 X92:X99 X498:X519 X358:X406 X411:X494 X117:X236 X266:X315 X239:X264 X3:X60">
    <cfRule type="cellIs" dxfId="84" priority="84" operator="greaterThan">
      <formula>1</formula>
    </cfRule>
  </conditionalFormatting>
  <conditionalFormatting sqref="Z271:Z286 Z358:Z383 Z417:Z435 Z29:Z60 Z534:Z537 Z326:Z355 Z23:Z27 Z252:Z254 Z259 Z189:Z197 Z526:Z532 Z256:Z257 Z288:Z315 Z230:Z236 Z125:Z138 Z438:Z456 Z84:Z89 Z105:Z115 Z458:Z459 Z465:Z490 Z461:Z463 Z152:Z187 Z199:Z228 Z140:Z150 Z261:Z263 Z266:Z269 Z492:Z494 Z385:Z406 Z80:Z82 Z74:Z77 Z103 Z117:Z123 Z539:Z540 Z62:Z72 Z408 Z317 Z319:Z324 Z521:Z524 Z101 Z411:Z415 Z92:Z99 Z3:Z8 Z498:Z519 Z10:Z21 Z239:Z249">
    <cfRule type="cellIs" dxfId="83" priority="86" operator="equal">
      <formula>$Z$538</formula>
    </cfRule>
  </conditionalFormatting>
  <conditionalFormatting sqref="L538:N539">
    <cfRule type="cellIs" dxfId="82" priority="83" operator="lessThan">
      <formula>1</formula>
    </cfRule>
  </conditionalFormatting>
  <conditionalFormatting sqref="G538:G539">
    <cfRule type="cellIs" dxfId="81" priority="82" operator="lessThan">
      <formula>1</formula>
    </cfRule>
  </conditionalFormatting>
  <conditionalFormatting sqref="K538:K539">
    <cfRule type="cellIs" dxfId="80" priority="81" operator="lessThan">
      <formula>1</formula>
    </cfRule>
  </conditionalFormatting>
  <conditionalFormatting sqref="Z270">
    <cfRule type="cellIs" dxfId="79" priority="80" operator="equal">
      <formula>$Z$538</formula>
    </cfRule>
  </conditionalFormatting>
  <conditionalFormatting sqref="Z270">
    <cfRule type="cellIs" dxfId="78" priority="79" operator="equal">
      <formula>$Z$538</formula>
    </cfRule>
  </conditionalFormatting>
  <conditionalFormatting sqref="Z356">
    <cfRule type="cellIs" dxfId="77" priority="78" operator="equal">
      <formula>$Z$538</formula>
    </cfRule>
  </conditionalFormatting>
  <conditionalFormatting sqref="Z416">
    <cfRule type="cellIs" dxfId="76" priority="77" operator="equal">
      <formula>$Z$538</formula>
    </cfRule>
  </conditionalFormatting>
  <conditionalFormatting sqref="Z229">
    <cfRule type="cellIs" dxfId="75" priority="76" operator="equal">
      <formula>$Z$538</formula>
    </cfRule>
  </conditionalFormatting>
  <conditionalFormatting sqref="Z229">
    <cfRule type="cellIs" dxfId="74" priority="75" operator="equal">
      <formula>$Z$538</formula>
    </cfRule>
  </conditionalFormatting>
  <conditionalFormatting sqref="Z28">
    <cfRule type="cellIs" dxfId="73" priority="74" operator="equal">
      <formula>$Z$538</formula>
    </cfRule>
  </conditionalFormatting>
  <conditionalFormatting sqref="Z28">
    <cfRule type="cellIs" dxfId="72" priority="73" operator="equal">
      <formula>$Z$538</formula>
    </cfRule>
  </conditionalFormatting>
  <conditionalFormatting sqref="Z533">
    <cfRule type="cellIs" dxfId="71" priority="72" operator="equal">
      <formula>$Z$538</formula>
    </cfRule>
  </conditionalFormatting>
  <conditionalFormatting sqref="Z83">
    <cfRule type="cellIs" dxfId="70" priority="71" operator="equal">
      <formula>$Z$538</formula>
    </cfRule>
  </conditionalFormatting>
  <conditionalFormatting sqref="Z287">
    <cfRule type="cellIs" dxfId="69" priority="70" operator="equal">
      <formula>$Z$538</formula>
    </cfRule>
  </conditionalFormatting>
  <conditionalFormatting sqref="Z325">
    <cfRule type="cellIs" dxfId="68" priority="69" operator="equal">
      <formula>$Z$538</formula>
    </cfRule>
  </conditionalFormatting>
  <conditionalFormatting sqref="Z22">
    <cfRule type="cellIs" dxfId="67" priority="68" operator="equal">
      <formula>$Z$538</formula>
    </cfRule>
  </conditionalFormatting>
  <conditionalFormatting sqref="Z22">
    <cfRule type="cellIs" dxfId="66" priority="67" operator="equal">
      <formula>$Z$538</formula>
    </cfRule>
  </conditionalFormatting>
  <conditionalFormatting sqref="Z251">
    <cfRule type="cellIs" dxfId="65" priority="66" operator="equal">
      <formula>$Z$538</formula>
    </cfRule>
  </conditionalFormatting>
  <conditionalFormatting sqref="Z250">
    <cfRule type="cellIs" dxfId="64" priority="65" operator="equal">
      <formula>$Z$538</formula>
    </cfRule>
  </conditionalFormatting>
  <conditionalFormatting sqref="Z255">
    <cfRule type="cellIs" dxfId="63" priority="64" operator="equal">
      <formula>$Z$538</formula>
    </cfRule>
  </conditionalFormatting>
  <conditionalFormatting sqref="Z258">
    <cfRule type="cellIs" dxfId="62" priority="63" operator="equal">
      <formula>$Z$538</formula>
    </cfRule>
  </conditionalFormatting>
  <conditionalFormatting sqref="Z436">
    <cfRule type="cellIs" dxfId="61" priority="62" operator="equal">
      <formula>$Z$538</formula>
    </cfRule>
  </conditionalFormatting>
  <conditionalFormatting sqref="Z437">
    <cfRule type="cellIs" dxfId="60" priority="61" operator="equal">
      <formula>$Z$538</formula>
    </cfRule>
  </conditionalFormatting>
  <conditionalFormatting sqref="Z124">
    <cfRule type="cellIs" dxfId="59" priority="60" operator="equal">
      <formula>$Z$538</formula>
    </cfRule>
  </conditionalFormatting>
  <conditionalFormatting sqref="Z188">
    <cfRule type="cellIs" dxfId="58" priority="59" operator="equal">
      <formula>$Z$538</formula>
    </cfRule>
  </conditionalFormatting>
  <conditionalFormatting sqref="Z525">
    <cfRule type="cellIs" dxfId="57" priority="58" operator="equal">
      <formula>$Z$538</formula>
    </cfRule>
  </conditionalFormatting>
  <conditionalFormatting sqref="Z104">
    <cfRule type="cellIs" dxfId="56" priority="57" operator="equal">
      <formula>$Z$538</formula>
    </cfRule>
  </conditionalFormatting>
  <conditionalFormatting sqref="Z457">
    <cfRule type="cellIs" dxfId="55" priority="56" operator="equal">
      <formula>$Z$538</formula>
    </cfRule>
  </conditionalFormatting>
  <conditionalFormatting sqref="Z464">
    <cfRule type="cellIs" dxfId="54" priority="55" operator="equal">
      <formula>$Z$538</formula>
    </cfRule>
  </conditionalFormatting>
  <conditionalFormatting sqref="Z460">
    <cfRule type="cellIs" dxfId="53" priority="54" operator="equal">
      <formula>$Z$538</formula>
    </cfRule>
  </conditionalFormatting>
  <conditionalFormatting sqref="Z151">
    <cfRule type="cellIs" dxfId="52" priority="53" operator="equal">
      <formula>$Z$538</formula>
    </cfRule>
  </conditionalFormatting>
  <conditionalFormatting sqref="Z9">
    <cfRule type="cellIs" dxfId="51" priority="52" operator="equal">
      <formula>$Z$538</formula>
    </cfRule>
  </conditionalFormatting>
  <conditionalFormatting sqref="Z9">
    <cfRule type="cellIs" dxfId="50" priority="51" operator="equal">
      <formula>$Z$538</formula>
    </cfRule>
  </conditionalFormatting>
  <conditionalFormatting sqref="Z198">
    <cfRule type="cellIs" dxfId="49" priority="50" operator="equal">
      <formula>$Z$538</formula>
    </cfRule>
  </conditionalFormatting>
  <conditionalFormatting sqref="Z139">
    <cfRule type="cellIs" dxfId="48" priority="49" operator="equal">
      <formula>$Z$538</formula>
    </cfRule>
  </conditionalFormatting>
  <conditionalFormatting sqref="Z260">
    <cfRule type="cellIs" dxfId="47" priority="48" operator="equal">
      <formula>$Z$538</formula>
    </cfRule>
  </conditionalFormatting>
  <conditionalFormatting sqref="Z264">
    <cfRule type="cellIs" dxfId="46" priority="47" operator="equal">
      <formula>$Z$538</formula>
    </cfRule>
  </conditionalFormatting>
  <conditionalFormatting sqref="Z491">
    <cfRule type="cellIs" dxfId="45" priority="46" operator="equal">
      <formula>$Z$538</formula>
    </cfRule>
  </conditionalFormatting>
  <conditionalFormatting sqref="Z384">
    <cfRule type="cellIs" dxfId="44" priority="45" operator="equal">
      <formula>$Z$538</formula>
    </cfRule>
  </conditionalFormatting>
  <conditionalFormatting sqref="X79">
    <cfRule type="cellIs" dxfId="43" priority="43" operator="greaterThan">
      <formula>1</formula>
    </cfRule>
  </conditionalFormatting>
  <conditionalFormatting sqref="Z79">
    <cfRule type="cellIs" dxfId="42" priority="44" operator="equal">
      <formula>$Z$538</formula>
    </cfRule>
  </conditionalFormatting>
  <conditionalFormatting sqref="X78">
    <cfRule type="cellIs" dxfId="41" priority="41" operator="greaterThan">
      <formula>1</formula>
    </cfRule>
  </conditionalFormatting>
  <conditionalFormatting sqref="Z78">
    <cfRule type="cellIs" dxfId="40" priority="42" operator="equal">
      <formula>$Z$538</formula>
    </cfRule>
  </conditionalFormatting>
  <conditionalFormatting sqref="X73">
    <cfRule type="cellIs" dxfId="39" priority="39" operator="greaterThan">
      <formula>1</formula>
    </cfRule>
  </conditionalFormatting>
  <conditionalFormatting sqref="Z73">
    <cfRule type="cellIs" dxfId="38" priority="40" operator="equal">
      <formula>$Z$538</formula>
    </cfRule>
  </conditionalFormatting>
  <conditionalFormatting sqref="X102">
    <cfRule type="cellIs" dxfId="37" priority="37" operator="greaterThan">
      <formula>1</formula>
    </cfRule>
  </conditionalFormatting>
  <conditionalFormatting sqref="Z102">
    <cfRule type="cellIs" dxfId="36" priority="38" operator="equal">
      <formula>$Z$538</formula>
    </cfRule>
  </conditionalFormatting>
  <conditionalFormatting sqref="X116">
    <cfRule type="cellIs" dxfId="35" priority="35" operator="greaterThan">
      <formula>1</formula>
    </cfRule>
  </conditionalFormatting>
  <conditionalFormatting sqref="Z116">
    <cfRule type="cellIs" dxfId="34" priority="36" operator="equal">
      <formula>$Z$538</formula>
    </cfRule>
  </conditionalFormatting>
  <conditionalFormatting sqref="X61">
    <cfRule type="cellIs" dxfId="33" priority="33" operator="greaterThan">
      <formula>1</formula>
    </cfRule>
  </conditionalFormatting>
  <conditionalFormatting sqref="Z61">
    <cfRule type="cellIs" dxfId="32" priority="34" operator="equal">
      <formula>$Z$538</formula>
    </cfRule>
  </conditionalFormatting>
  <conditionalFormatting sqref="X407">
    <cfRule type="cellIs" dxfId="31" priority="31" operator="greaterThan">
      <formula>1</formula>
    </cfRule>
  </conditionalFormatting>
  <conditionalFormatting sqref="Z407">
    <cfRule type="cellIs" dxfId="30" priority="32" operator="equal">
      <formula>$Z$538</formula>
    </cfRule>
  </conditionalFormatting>
  <conditionalFormatting sqref="X316">
    <cfRule type="cellIs" dxfId="29" priority="29" operator="greaterThan">
      <formula>1</formula>
    </cfRule>
  </conditionalFormatting>
  <conditionalFormatting sqref="Z316">
    <cfRule type="cellIs" dxfId="28" priority="30" operator="equal">
      <formula>$Z$538</formula>
    </cfRule>
  </conditionalFormatting>
  <conditionalFormatting sqref="X318">
    <cfRule type="cellIs" dxfId="27" priority="27" operator="greaterThan">
      <formula>1</formula>
    </cfRule>
  </conditionalFormatting>
  <conditionalFormatting sqref="Z318">
    <cfRule type="cellIs" dxfId="26" priority="28" operator="equal">
      <formula>$Z$538</formula>
    </cfRule>
  </conditionalFormatting>
  <conditionalFormatting sqref="X520">
    <cfRule type="cellIs" dxfId="25" priority="25" operator="greaterThan">
      <formula>1</formula>
    </cfRule>
  </conditionalFormatting>
  <conditionalFormatting sqref="Z520">
    <cfRule type="cellIs" dxfId="24" priority="26" operator="equal">
      <formula>$Z$538</formula>
    </cfRule>
  </conditionalFormatting>
  <conditionalFormatting sqref="X100">
    <cfRule type="cellIs" dxfId="23" priority="23" operator="greaterThan">
      <formula>1</formula>
    </cfRule>
  </conditionalFormatting>
  <conditionalFormatting sqref="Z100">
    <cfRule type="cellIs" dxfId="22" priority="24" operator="equal">
      <formula>$Z$538</formula>
    </cfRule>
  </conditionalFormatting>
  <conditionalFormatting sqref="X410">
    <cfRule type="cellIs" dxfId="21" priority="21" operator="greaterThan">
      <formula>1</formula>
    </cfRule>
  </conditionalFormatting>
  <conditionalFormatting sqref="Z410">
    <cfRule type="cellIs" dxfId="20" priority="22" operator="equal">
      <formula>$Z$538</formula>
    </cfRule>
  </conditionalFormatting>
  <conditionalFormatting sqref="X409">
    <cfRule type="cellIs" dxfId="19" priority="19" operator="greaterThan">
      <formula>1</formula>
    </cfRule>
  </conditionalFormatting>
  <conditionalFormatting sqref="Z409">
    <cfRule type="cellIs" dxfId="18" priority="20" operator="equal">
      <formula>$Z$538</formula>
    </cfRule>
  </conditionalFormatting>
  <conditionalFormatting sqref="X90">
    <cfRule type="cellIs" dxfId="17" priority="17" operator="greaterThan">
      <formula>1</formula>
    </cfRule>
  </conditionalFormatting>
  <conditionalFormatting sqref="Z90">
    <cfRule type="cellIs" dxfId="16" priority="18" operator="equal">
      <formula>$Z$538</formula>
    </cfRule>
  </conditionalFormatting>
  <conditionalFormatting sqref="X91">
    <cfRule type="cellIs" dxfId="15" priority="15" operator="greaterThan">
      <formula>1</formula>
    </cfRule>
  </conditionalFormatting>
  <conditionalFormatting sqref="Z91">
    <cfRule type="cellIs" dxfId="14" priority="16" operator="equal">
      <formula>$Z$538</formula>
    </cfRule>
  </conditionalFormatting>
  <conditionalFormatting sqref="X495">
    <cfRule type="cellIs" dxfId="13" priority="13" operator="greaterThan">
      <formula>1</formula>
    </cfRule>
  </conditionalFormatting>
  <conditionalFormatting sqref="Z495">
    <cfRule type="cellIs" dxfId="12" priority="14" operator="equal">
      <formula>$Z$538</formula>
    </cfRule>
  </conditionalFormatting>
  <conditionalFormatting sqref="X496">
    <cfRule type="cellIs" dxfId="11" priority="11" operator="greaterThan">
      <formula>1</formula>
    </cfRule>
  </conditionalFormatting>
  <conditionalFormatting sqref="Z496">
    <cfRule type="cellIs" dxfId="10" priority="12" operator="equal">
      <formula>$Z$538</formula>
    </cfRule>
  </conditionalFormatting>
  <conditionalFormatting sqref="X497">
    <cfRule type="cellIs" dxfId="9" priority="9" operator="greaterThan">
      <formula>1</formula>
    </cfRule>
  </conditionalFormatting>
  <conditionalFormatting sqref="Z497">
    <cfRule type="cellIs" dxfId="8" priority="10" operator="equal">
      <formula>$Z$538</formula>
    </cfRule>
  </conditionalFormatting>
  <conditionalFormatting sqref="X357">
    <cfRule type="cellIs" dxfId="7" priority="7" operator="greaterThan">
      <formula>1</formula>
    </cfRule>
  </conditionalFormatting>
  <conditionalFormatting sqref="Z357">
    <cfRule type="cellIs" dxfId="6" priority="8" operator="equal">
      <formula>$Z$538</formula>
    </cfRule>
  </conditionalFormatting>
  <conditionalFormatting sqref="X265">
    <cfRule type="cellIs" dxfId="5" priority="5" operator="greaterThan">
      <formula>1</formula>
    </cfRule>
  </conditionalFormatting>
  <conditionalFormatting sqref="Z265">
    <cfRule type="cellIs" dxfId="4" priority="6" operator="equal">
      <formula>$Z$538</formula>
    </cfRule>
  </conditionalFormatting>
  <conditionalFormatting sqref="X237">
    <cfRule type="cellIs" dxfId="3" priority="3" operator="greaterThan">
      <formula>1</formula>
    </cfRule>
  </conditionalFormatting>
  <conditionalFormatting sqref="Z237">
    <cfRule type="cellIs" dxfId="2" priority="4" operator="equal">
      <formula>$Z$538</formula>
    </cfRule>
  </conditionalFormatting>
  <conditionalFormatting sqref="X238">
    <cfRule type="cellIs" dxfId="1" priority="1" operator="greaterThan">
      <formula>1</formula>
    </cfRule>
  </conditionalFormatting>
  <conditionalFormatting sqref="Z238">
    <cfRule type="cellIs" dxfId="0" priority="2" operator="equal">
      <formula>$Z$538</formula>
    </cfRule>
  </conditionalFormatting>
  <printOptions horizontalCentered="1"/>
  <pageMargins left="0.39370078740157483" right="0.39370078740157483" top="0.70866141732283472" bottom="0.6692913385826772" header="0.15748031496062992" footer="0.15748031496062992"/>
  <pageSetup paperSize="9" scale="4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Victor Ludorum (2)</vt:lpstr>
      <vt:lpstr>'Victor Ludorum (2)'!Events</vt:lpstr>
      <vt:lpstr>'Victor Ludorum (2)'!Print_Area</vt:lpstr>
      <vt:lpstr>'Victor Ludorum (2)'!Print_Titles</vt:lpstr>
      <vt:lpstr>'Victor Ludorum (2)'!SortArea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markh</dc:creator>
  <cp:lastModifiedBy>markh</cp:lastModifiedBy>
  <dcterms:created xsi:type="dcterms:W3CDTF">2021-08-10T16:35:41Z</dcterms:created>
  <dcterms:modified xsi:type="dcterms:W3CDTF">2021-08-10T16:40:18Z</dcterms:modified>
</cp:coreProperties>
</file>